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Ppazman\Documents\financijski izvještaji 2013-2023\Financijski izvještaji 2023\01. - 12.2023\"/>
    </mc:Choice>
  </mc:AlternateContent>
  <xr:revisionPtr revIDLastSave="0" documentId="13_ncr:1_{CC8F396B-93E7-49CB-B2EC-63B545FB24E7}"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5"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7" i="9" l="1"/>
  <c r="J1447" i="9"/>
  <c r="F317" i="9"/>
  <c r="F316" i="9" s="1"/>
  <c r="F315" i="9"/>
  <c r="F314" i="9"/>
  <c r="F313" i="9"/>
  <c r="F312" i="9"/>
  <c r="F311" i="9" s="1"/>
  <c r="F310" i="9"/>
  <c r="F309" i="9"/>
  <c r="H308" i="9"/>
  <c r="G308" i="9"/>
  <c r="F308" i="9"/>
  <c r="F307" i="9"/>
  <c r="H306" i="9"/>
  <c r="E306" i="9" s="1"/>
  <c r="B306" i="9" s="1"/>
  <c r="G306" i="9"/>
  <c r="F306" i="9"/>
  <c r="H305" i="9"/>
  <c r="G305" i="9"/>
  <c r="E305" i="9" s="1"/>
  <c r="B305" i="9" s="1"/>
  <c r="F305" i="9"/>
  <c r="H304" i="9"/>
  <c r="E304" i="9" s="1"/>
  <c r="B304" i="9" s="1"/>
  <c r="G304" i="9"/>
  <c r="F304" i="9"/>
  <c r="H303" i="9"/>
  <c r="E303" i="9" s="1"/>
  <c r="B303" i="9" s="1"/>
  <c r="G303" i="9"/>
  <c r="F303" i="9"/>
  <c r="H302" i="9"/>
  <c r="G302" i="9"/>
  <c r="F302" i="9"/>
  <c r="H301" i="9"/>
  <c r="G301" i="9"/>
  <c r="E301" i="9" s="1"/>
  <c r="B301" i="9" s="1"/>
  <c r="F301" i="9"/>
  <c r="H300" i="9"/>
  <c r="G300" i="9"/>
  <c r="F300" i="9"/>
  <c r="H299" i="9"/>
  <c r="G299" i="9"/>
  <c r="F299" i="9"/>
  <c r="H298" i="9"/>
  <c r="G298" i="9"/>
  <c r="F298" i="9"/>
  <c r="E298" i="9"/>
  <c r="B298" i="9" s="1"/>
  <c r="H297" i="9"/>
  <c r="G297" i="9"/>
  <c r="F297" i="9"/>
  <c r="H296" i="9"/>
  <c r="G296" i="9"/>
  <c r="E296" i="9" s="1"/>
  <c r="B296" i="9" s="1"/>
  <c r="F296" i="9"/>
  <c r="H295" i="9"/>
  <c r="G295" i="9"/>
  <c r="F295" i="9"/>
  <c r="H294" i="9"/>
  <c r="E294" i="9" s="1"/>
  <c r="B294" i="9" s="1"/>
  <c r="G294" i="9"/>
  <c r="F294" i="9"/>
  <c r="H293" i="9"/>
  <c r="G293" i="9"/>
  <c r="F293" i="9"/>
  <c r="H292" i="9"/>
  <c r="G292" i="9"/>
  <c r="F292" i="9"/>
  <c r="H291" i="9"/>
  <c r="G291" i="9"/>
  <c r="F291" i="9"/>
  <c r="E291" i="9"/>
  <c r="B291" i="9"/>
  <c r="F290" i="9"/>
  <c r="F289" i="9"/>
  <c r="H288" i="9"/>
  <c r="G288" i="9"/>
  <c r="E288" i="9" s="1"/>
  <c r="B288" i="9" s="1"/>
  <c r="F288" i="9"/>
  <c r="H287" i="9"/>
  <c r="G287" i="9"/>
  <c r="F287" i="9"/>
  <c r="H286" i="9"/>
  <c r="G286" i="9"/>
  <c r="F286" i="9"/>
  <c r="H285" i="9"/>
  <c r="G285" i="9"/>
  <c r="F285" i="9"/>
  <c r="F284" i="9"/>
  <c r="H283" i="9"/>
  <c r="G283" i="9"/>
  <c r="E283" i="9" s="1"/>
  <c r="B283" i="9" s="1"/>
  <c r="F283" i="9"/>
  <c r="H282" i="9"/>
  <c r="G282" i="9"/>
  <c r="F282" i="9"/>
  <c r="H281" i="9"/>
  <c r="E281" i="9" s="1"/>
  <c r="B281" i="9" s="1"/>
  <c r="G281" i="9"/>
  <c r="F281" i="9"/>
  <c r="F280" i="9"/>
  <c r="F279" i="9"/>
  <c r="F278" i="9"/>
  <c r="F277" i="9" s="1"/>
  <c r="F276" i="9"/>
  <c r="L275" i="9"/>
  <c r="F275" i="9" s="1"/>
  <c r="H275" i="9"/>
  <c r="G275" i="9"/>
  <c r="F274" i="9"/>
  <c r="I273" i="9"/>
  <c r="H273" i="9"/>
  <c r="F273" i="9"/>
  <c r="E272" i="9"/>
  <c r="M271" i="9"/>
  <c r="L271" i="9"/>
  <c r="F271" i="9"/>
  <c r="E271" i="9"/>
  <c r="B271" i="9" s="1"/>
  <c r="M270" i="9"/>
  <c r="L270" i="9"/>
  <c r="F270" i="9" s="1"/>
  <c r="E270" i="9"/>
  <c r="M269" i="9"/>
  <c r="L269" i="9"/>
  <c r="F269" i="9" s="1"/>
  <c r="B269" i="9" s="1"/>
  <c r="E269" i="9"/>
  <c r="M268" i="9"/>
  <c r="F268" i="9" s="1"/>
  <c r="L268" i="9"/>
  <c r="E268" i="9"/>
  <c r="B268" i="9" s="1"/>
  <c r="M267" i="9"/>
  <c r="F267" i="9" s="1"/>
  <c r="L267" i="9"/>
  <c r="E267" i="9"/>
  <c r="B267" i="9" s="1"/>
  <c r="M266" i="9"/>
  <c r="L266" i="9"/>
  <c r="F266" i="9"/>
  <c r="B266" i="9" s="1"/>
  <c r="E266" i="9"/>
  <c r="M265" i="9"/>
  <c r="F265" i="9" s="1"/>
  <c r="B265" i="9" s="1"/>
  <c r="L265" i="9"/>
  <c r="E265" i="9"/>
  <c r="M264" i="9"/>
  <c r="F264" i="9" s="1"/>
  <c r="B264" i="9" s="1"/>
  <c r="L264" i="9"/>
  <c r="E264" i="9"/>
  <c r="M263" i="9"/>
  <c r="L263" i="9"/>
  <c r="F263" i="9"/>
  <c r="B263" i="9" s="1"/>
  <c r="E263" i="9"/>
  <c r="M262" i="9"/>
  <c r="L262" i="9"/>
  <c r="F262" i="9"/>
  <c r="B262" i="9" s="1"/>
  <c r="E262" i="9"/>
  <c r="M261" i="9"/>
  <c r="L261" i="9"/>
  <c r="F261" i="9" s="1"/>
  <c r="B261" i="9" s="1"/>
  <c r="E261" i="9"/>
  <c r="M260" i="9"/>
  <c r="L260" i="9"/>
  <c r="F260" i="9" s="1"/>
  <c r="B260" i="9" s="1"/>
  <c r="E260" i="9"/>
  <c r="M259" i="9"/>
  <c r="L259" i="9"/>
  <c r="F259" i="9"/>
  <c r="E259" i="9"/>
  <c r="B259" i="9" s="1"/>
  <c r="M258" i="9"/>
  <c r="L258" i="9"/>
  <c r="F258" i="9" s="1"/>
  <c r="E258" i="9"/>
  <c r="B258" i="9" s="1"/>
  <c r="M257" i="9"/>
  <c r="L257" i="9"/>
  <c r="F257" i="9" s="1"/>
  <c r="B257" i="9" s="1"/>
  <c r="E257" i="9"/>
  <c r="M256" i="9"/>
  <c r="F256" i="9" s="1"/>
  <c r="L256" i="9"/>
  <c r="E256" i="9"/>
  <c r="M255" i="9"/>
  <c r="F255" i="9" s="1"/>
  <c r="L255" i="9"/>
  <c r="E255" i="9"/>
  <c r="B255" i="9" s="1"/>
  <c r="M254" i="9"/>
  <c r="L254" i="9"/>
  <c r="F254" i="9"/>
  <c r="B254" i="9" s="1"/>
  <c r="E254" i="9"/>
  <c r="M253" i="9"/>
  <c r="F253" i="9" s="1"/>
  <c r="B253" i="9" s="1"/>
  <c r="L253" i="9"/>
  <c r="E253" i="9"/>
  <c r="M252" i="9"/>
  <c r="F252" i="9" s="1"/>
  <c r="B252" i="9" s="1"/>
  <c r="L252" i="9"/>
  <c r="E252" i="9"/>
  <c r="M251" i="9"/>
  <c r="L251" i="9"/>
  <c r="F251" i="9"/>
  <c r="B251" i="9" s="1"/>
  <c r="E251" i="9"/>
  <c r="M250" i="9"/>
  <c r="L250" i="9"/>
  <c r="F250" i="9"/>
  <c r="E250" i="9"/>
  <c r="B250" i="9" s="1"/>
  <c r="M249" i="9"/>
  <c r="L249" i="9"/>
  <c r="F249" i="9" s="1"/>
  <c r="B249" i="9" s="1"/>
  <c r="E249" i="9"/>
  <c r="M248" i="9"/>
  <c r="L248" i="9"/>
  <c r="F248" i="9" s="1"/>
  <c r="B248" i="9" s="1"/>
  <c r="E248" i="9"/>
  <c r="M247" i="9"/>
  <c r="L247" i="9"/>
  <c r="F247" i="9"/>
  <c r="E247" i="9"/>
  <c r="B247" i="9" s="1"/>
  <c r="M246" i="9"/>
  <c r="L246" i="9"/>
  <c r="F246" i="9" s="1"/>
  <c r="E246" i="9"/>
  <c r="B246" i="9" s="1"/>
  <c r="M245" i="9"/>
  <c r="L245" i="9"/>
  <c r="F245" i="9" s="1"/>
  <c r="B245" i="9" s="1"/>
  <c r="E245" i="9"/>
  <c r="M244" i="9"/>
  <c r="F244" i="9" s="1"/>
  <c r="L244" i="9"/>
  <c r="E244" i="9"/>
  <c r="B244" i="9" s="1"/>
  <c r="M243" i="9"/>
  <c r="F243" i="9" s="1"/>
  <c r="L243" i="9"/>
  <c r="E243" i="9"/>
  <c r="B243" i="9" s="1"/>
  <c r="M242" i="9"/>
  <c r="L242" i="9"/>
  <c r="F242" i="9"/>
  <c r="B242" i="9" s="1"/>
  <c r="E242" i="9"/>
  <c r="M241" i="9"/>
  <c r="F241" i="9" s="1"/>
  <c r="B241" i="9" s="1"/>
  <c r="L241" i="9"/>
  <c r="E241" i="9"/>
  <c r="M240" i="9"/>
  <c r="L240" i="9"/>
  <c r="F240" i="9" s="1"/>
  <c r="B240" i="9" s="1"/>
  <c r="E240" i="9"/>
  <c r="M239" i="9"/>
  <c r="L239" i="9"/>
  <c r="F239" i="9"/>
  <c r="B239" i="9" s="1"/>
  <c r="E239" i="9"/>
  <c r="M238" i="9"/>
  <c r="L238" i="9"/>
  <c r="F238" i="9"/>
  <c r="E238" i="9"/>
  <c r="B238" i="9" s="1"/>
  <c r="M237" i="9"/>
  <c r="L237" i="9"/>
  <c r="F237" i="9" s="1"/>
  <c r="B237" i="9" s="1"/>
  <c r="E237" i="9"/>
  <c r="M236" i="9"/>
  <c r="L236" i="9"/>
  <c r="F236" i="9" s="1"/>
  <c r="B236" i="9" s="1"/>
  <c r="E236" i="9"/>
  <c r="M235" i="9"/>
  <c r="L235" i="9"/>
  <c r="F235" i="9"/>
  <c r="E235" i="9"/>
  <c r="B235" i="9" s="1"/>
  <c r="M234" i="9"/>
  <c r="L234" i="9"/>
  <c r="F234" i="9" s="1"/>
  <c r="E234" i="9"/>
  <c r="M233" i="9"/>
  <c r="L233" i="9"/>
  <c r="F233" i="9" s="1"/>
  <c r="B233" i="9" s="1"/>
  <c r="E233" i="9"/>
  <c r="M232" i="9"/>
  <c r="F232" i="9" s="1"/>
  <c r="L232" i="9"/>
  <c r="E232" i="9"/>
  <c r="B232" i="9" s="1"/>
  <c r="M231" i="9"/>
  <c r="F231" i="9" s="1"/>
  <c r="L231" i="9"/>
  <c r="E231" i="9"/>
  <c r="B231" i="9" s="1"/>
  <c r="M230" i="9"/>
  <c r="L230" i="9"/>
  <c r="F230" i="9"/>
  <c r="B230" i="9" s="1"/>
  <c r="E230" i="9"/>
  <c r="M229" i="9"/>
  <c r="L229" i="9"/>
  <c r="F229" i="9" s="1"/>
  <c r="B229" i="9" s="1"/>
  <c r="E229" i="9"/>
  <c r="M228" i="9"/>
  <c r="L228" i="9"/>
  <c r="F228" i="9" s="1"/>
  <c r="B228" i="9" s="1"/>
  <c r="E228" i="9"/>
  <c r="M227" i="9"/>
  <c r="L227" i="9"/>
  <c r="F227" i="9"/>
  <c r="E227" i="9"/>
  <c r="B227" i="9" s="1"/>
  <c r="M226" i="9"/>
  <c r="L226" i="9"/>
  <c r="F226" i="9"/>
  <c r="E226" i="9"/>
  <c r="M225" i="9"/>
  <c r="L225" i="9"/>
  <c r="F225" i="9" s="1"/>
  <c r="B225" i="9" s="1"/>
  <c r="E225" i="9"/>
  <c r="M224" i="9"/>
  <c r="L224" i="9"/>
  <c r="F224" i="9" s="1"/>
  <c r="B224" i="9" s="1"/>
  <c r="E224" i="9"/>
  <c r="M223" i="9"/>
  <c r="L223" i="9"/>
  <c r="F223" i="9"/>
  <c r="E223" i="9"/>
  <c r="B223" i="9" s="1"/>
  <c r="M222" i="9"/>
  <c r="L222" i="9"/>
  <c r="E222" i="9"/>
  <c r="M221" i="9"/>
  <c r="L221" i="9"/>
  <c r="F221" i="9" s="1"/>
  <c r="B221" i="9" s="1"/>
  <c r="E221" i="9"/>
  <c r="M220" i="9"/>
  <c r="F220" i="9" s="1"/>
  <c r="L220" i="9"/>
  <c r="E220" i="9"/>
  <c r="M219" i="9"/>
  <c r="F219" i="9" s="1"/>
  <c r="L219" i="9"/>
  <c r="E219" i="9"/>
  <c r="M218" i="9"/>
  <c r="F218" i="9" s="1"/>
  <c r="B218" i="9" s="1"/>
  <c r="L218" i="9"/>
  <c r="E218" i="9"/>
  <c r="M217" i="9"/>
  <c r="L217" i="9"/>
  <c r="E217" i="9"/>
  <c r="M216" i="9"/>
  <c r="L216" i="9"/>
  <c r="F216" i="9" s="1"/>
  <c r="B216" i="9" s="1"/>
  <c r="E216" i="9"/>
  <c r="M215" i="9"/>
  <c r="L215" i="9"/>
  <c r="E215" i="9"/>
  <c r="M214" i="9"/>
  <c r="L214" i="9"/>
  <c r="F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E159" i="9" s="1"/>
  <c r="B159" i="9" s="1"/>
  <c r="F159" i="9"/>
  <c r="H158" i="9"/>
  <c r="G158" i="9"/>
  <c r="F158" i="9"/>
  <c r="E158" i="9"/>
  <c r="B158" i="9" s="1"/>
  <c r="H157" i="9"/>
  <c r="G157" i="9"/>
  <c r="E157" i="9" s="1"/>
  <c r="B157" i="9" s="1"/>
  <c r="F157" i="9"/>
  <c r="H156" i="9"/>
  <c r="G156" i="9"/>
  <c r="E156" i="9" s="1"/>
  <c r="B156" i="9" s="1"/>
  <c r="F156" i="9"/>
  <c r="H155" i="9"/>
  <c r="G155" i="9"/>
  <c r="F155" i="9"/>
  <c r="E155" i="9"/>
  <c r="B155" i="9" s="1"/>
  <c r="H154" i="9"/>
  <c r="E154" i="9" s="1"/>
  <c r="B154" i="9" s="1"/>
  <c r="G154" i="9"/>
  <c r="F154" i="9"/>
  <c r="H153" i="9"/>
  <c r="G153" i="9"/>
  <c r="F153" i="9"/>
  <c r="B153" i="9" s="1"/>
  <c r="E153" i="9"/>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G146" i="9"/>
  <c r="F146" i="9"/>
  <c r="E146" i="9"/>
  <c r="B146" i="9" s="1"/>
  <c r="H145" i="9"/>
  <c r="G145" i="9"/>
  <c r="E145" i="9" s="1"/>
  <c r="B145" i="9" s="1"/>
  <c r="F145" i="9"/>
  <c r="H144" i="9"/>
  <c r="G144" i="9"/>
  <c r="E144" i="9" s="1"/>
  <c r="B144" i="9" s="1"/>
  <c r="F144" i="9"/>
  <c r="F143" i="9"/>
  <c r="H142" i="9"/>
  <c r="E142" i="9" s="1"/>
  <c r="B142" i="9" s="1"/>
  <c r="G142" i="9"/>
  <c r="F142" i="9"/>
  <c r="H141" i="9"/>
  <c r="G141" i="9"/>
  <c r="F141" i="9"/>
  <c r="B141" i="9" s="1"/>
  <c r="E141" i="9"/>
  <c r="H140" i="9"/>
  <c r="G140" i="9"/>
  <c r="E140" i="9" s="1"/>
  <c r="B140" i="9" s="1"/>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F134" i="9"/>
  <c r="E134" i="9"/>
  <c r="B134" i="9" s="1"/>
  <c r="H133" i="9"/>
  <c r="G133" i="9"/>
  <c r="E133" i="9" s="1"/>
  <c r="B133" i="9" s="1"/>
  <c r="F133" i="9"/>
  <c r="H132" i="9"/>
  <c r="G132" i="9"/>
  <c r="E132" i="9" s="1"/>
  <c r="B132" i="9" s="1"/>
  <c r="F132" i="9"/>
  <c r="H131" i="9"/>
  <c r="G131" i="9"/>
  <c r="F131" i="9"/>
  <c r="E131" i="9"/>
  <c r="B131" i="9" s="1"/>
  <c r="H130" i="9"/>
  <c r="E130" i="9" s="1"/>
  <c r="B130" i="9" s="1"/>
  <c r="G130" i="9"/>
  <c r="F130" i="9"/>
  <c r="H129" i="9"/>
  <c r="G129" i="9"/>
  <c r="F129" i="9"/>
  <c r="E129" i="9"/>
  <c r="B129" i="9"/>
  <c r="H128" i="9"/>
  <c r="G128" i="9"/>
  <c r="E128" i="9" s="1"/>
  <c r="B128" i="9" s="1"/>
  <c r="F128" i="9"/>
  <c r="H127" i="9"/>
  <c r="G127" i="9"/>
  <c r="E127" i="9" s="1"/>
  <c r="B127" i="9" s="1"/>
  <c r="F127" i="9"/>
  <c r="H126" i="9"/>
  <c r="G126" i="9"/>
  <c r="E126" i="9" s="1"/>
  <c r="B126" i="9" s="1"/>
  <c r="F126" i="9"/>
  <c r="H125" i="9"/>
  <c r="G125" i="9"/>
  <c r="E125" i="9" s="1"/>
  <c r="B125" i="9" s="1"/>
  <c r="F125" i="9"/>
  <c r="H124" i="9"/>
  <c r="G124" i="9"/>
  <c r="F124" i="9"/>
  <c r="E124" i="9"/>
  <c r="B124" i="9"/>
  <c r="H123" i="9"/>
  <c r="G123" i="9"/>
  <c r="E123" i="9" s="1"/>
  <c r="B123" i="9" s="1"/>
  <c r="F123" i="9"/>
  <c r="H122" i="9"/>
  <c r="G122" i="9"/>
  <c r="F122" i="9"/>
  <c r="E122" i="9"/>
  <c r="B122" i="9" s="1"/>
  <c r="H121" i="9"/>
  <c r="G121" i="9"/>
  <c r="E121" i="9" s="1"/>
  <c r="B121" i="9" s="1"/>
  <c r="F121" i="9"/>
  <c r="H120" i="9"/>
  <c r="G120" i="9"/>
  <c r="E120" i="9" s="1"/>
  <c r="B120" i="9" s="1"/>
  <c r="F120" i="9"/>
  <c r="H119" i="9"/>
  <c r="G119" i="9"/>
  <c r="F119" i="9"/>
  <c r="E119" i="9"/>
  <c r="B119" i="9" s="1"/>
  <c r="H118" i="9"/>
  <c r="E118" i="9" s="1"/>
  <c r="B118" i="9" s="1"/>
  <c r="G118" i="9"/>
  <c r="F118" i="9"/>
  <c r="H117" i="9"/>
  <c r="G117" i="9"/>
  <c r="F117" i="9"/>
  <c r="E117" i="9"/>
  <c r="B117" i="9"/>
  <c r="H116" i="9"/>
  <c r="G116" i="9"/>
  <c r="E116" i="9" s="1"/>
  <c r="B116" i="9" s="1"/>
  <c r="F116" i="9"/>
  <c r="H115" i="9"/>
  <c r="G115" i="9"/>
  <c r="E115" i="9" s="1"/>
  <c r="B115" i="9" s="1"/>
  <c r="F115" i="9"/>
  <c r="H114" i="9"/>
  <c r="G114" i="9"/>
  <c r="E114" i="9" s="1"/>
  <c r="B114" i="9" s="1"/>
  <c r="F114" i="9"/>
  <c r="H113" i="9"/>
  <c r="G113" i="9"/>
  <c r="E113" i="9" s="1"/>
  <c r="B113" i="9" s="1"/>
  <c r="F113" i="9"/>
  <c r="H112" i="9"/>
  <c r="G112" i="9"/>
  <c r="F112" i="9"/>
  <c r="E112" i="9"/>
  <c r="B112" i="9"/>
  <c r="H111" i="9"/>
  <c r="G111" i="9"/>
  <c r="E111" i="9" s="1"/>
  <c r="B111" i="9" s="1"/>
  <c r="F111" i="9"/>
  <c r="H110" i="9"/>
  <c r="G110" i="9"/>
  <c r="F110" i="9"/>
  <c r="E110" i="9"/>
  <c r="B110" i="9" s="1"/>
  <c r="H109" i="9"/>
  <c r="G109" i="9"/>
  <c r="E109" i="9" s="1"/>
  <c r="B109" i="9" s="1"/>
  <c r="F109" i="9"/>
  <c r="H108" i="9"/>
  <c r="G108" i="9"/>
  <c r="E108" i="9" s="1"/>
  <c r="B108" i="9" s="1"/>
  <c r="F108" i="9"/>
  <c r="H107" i="9"/>
  <c r="G107" i="9"/>
  <c r="F107" i="9"/>
  <c r="E107" i="9"/>
  <c r="B107" i="9" s="1"/>
  <c r="H106" i="9"/>
  <c r="E106" i="9" s="1"/>
  <c r="B106" i="9" s="1"/>
  <c r="G106" i="9"/>
  <c r="F106" i="9"/>
  <c r="H105" i="9"/>
  <c r="G105" i="9"/>
  <c r="F105" i="9"/>
  <c r="E105" i="9"/>
  <c r="B105" i="9"/>
  <c r="H104" i="9"/>
  <c r="G104" i="9"/>
  <c r="E104" i="9" s="1"/>
  <c r="B104" i="9" s="1"/>
  <c r="F104" i="9"/>
  <c r="H103" i="9"/>
  <c r="E103" i="9" s="1"/>
  <c r="B103" i="9" s="1"/>
  <c r="G103" i="9"/>
  <c r="F103" i="9"/>
  <c r="H102" i="9"/>
  <c r="G102" i="9"/>
  <c r="E102" i="9" s="1"/>
  <c r="B102" i="9" s="1"/>
  <c r="F102" i="9"/>
  <c r="H101" i="9"/>
  <c r="G101" i="9"/>
  <c r="E101" i="9" s="1"/>
  <c r="B101" i="9" s="1"/>
  <c r="F101" i="9"/>
  <c r="H100" i="9"/>
  <c r="G100" i="9"/>
  <c r="F100" i="9"/>
  <c r="E100" i="9"/>
  <c r="B100" i="9"/>
  <c r="H99" i="9"/>
  <c r="G99" i="9"/>
  <c r="E99" i="9" s="1"/>
  <c r="B99" i="9" s="1"/>
  <c r="F99" i="9"/>
  <c r="H98" i="9"/>
  <c r="G98" i="9"/>
  <c r="F98" i="9"/>
  <c r="E98" i="9"/>
  <c r="B98" i="9" s="1"/>
  <c r="H97" i="9"/>
  <c r="G97" i="9"/>
  <c r="E97" i="9" s="1"/>
  <c r="B97" i="9" s="1"/>
  <c r="F97" i="9"/>
  <c r="H96" i="9"/>
  <c r="G96" i="9"/>
  <c r="E96" i="9" s="1"/>
  <c r="B96" i="9" s="1"/>
  <c r="F96" i="9"/>
  <c r="H95" i="9"/>
  <c r="G95" i="9"/>
  <c r="F95" i="9"/>
  <c r="E95" i="9"/>
  <c r="B95" i="9" s="1"/>
  <c r="H94" i="9"/>
  <c r="E94" i="9" s="1"/>
  <c r="B94" i="9" s="1"/>
  <c r="G94" i="9"/>
  <c r="F94" i="9"/>
  <c r="H93" i="9"/>
  <c r="G93" i="9"/>
  <c r="F93" i="9"/>
  <c r="E93" i="9"/>
  <c r="B93" i="9"/>
  <c r="H92" i="9"/>
  <c r="G92" i="9"/>
  <c r="E92" i="9" s="1"/>
  <c r="B92" i="9" s="1"/>
  <c r="F92" i="9"/>
  <c r="H91" i="9"/>
  <c r="G91" i="9"/>
  <c r="E91" i="9" s="1"/>
  <c r="B91" i="9" s="1"/>
  <c r="F91" i="9"/>
  <c r="H90" i="9"/>
  <c r="G90" i="9"/>
  <c r="E90" i="9" s="1"/>
  <c r="B90" i="9" s="1"/>
  <c r="F90" i="9"/>
  <c r="H89" i="9"/>
  <c r="G89" i="9"/>
  <c r="E89" i="9" s="1"/>
  <c r="B89" i="9" s="1"/>
  <c r="F89" i="9"/>
  <c r="H88" i="9"/>
  <c r="G88" i="9"/>
  <c r="F88" i="9"/>
  <c r="E88" i="9"/>
  <c r="B88" i="9"/>
  <c r="H87" i="9"/>
  <c r="G87" i="9"/>
  <c r="E87" i="9" s="1"/>
  <c r="B87" i="9" s="1"/>
  <c r="F87" i="9"/>
  <c r="H86" i="9"/>
  <c r="G86" i="9"/>
  <c r="F86" i="9"/>
  <c r="E86" i="9"/>
  <c r="B86" i="9" s="1"/>
  <c r="H85" i="9"/>
  <c r="G85" i="9"/>
  <c r="E85" i="9" s="1"/>
  <c r="B85" i="9" s="1"/>
  <c r="F85" i="9"/>
  <c r="H84" i="9"/>
  <c r="G84" i="9"/>
  <c r="E84" i="9" s="1"/>
  <c r="B84" i="9" s="1"/>
  <c r="F84" i="9"/>
  <c r="H83" i="9"/>
  <c r="G83" i="9"/>
  <c r="F83" i="9"/>
  <c r="E83" i="9"/>
  <c r="B83" i="9" s="1"/>
  <c r="H82" i="9"/>
  <c r="E82" i="9" s="1"/>
  <c r="B82" i="9" s="1"/>
  <c r="G82" i="9"/>
  <c r="F82" i="9"/>
  <c r="H81" i="9"/>
  <c r="G81" i="9"/>
  <c r="F81" i="9"/>
  <c r="E81" i="9"/>
  <c r="B81" i="9"/>
  <c r="H80" i="9"/>
  <c r="G80" i="9"/>
  <c r="E80" i="9" s="1"/>
  <c r="B80" i="9" s="1"/>
  <c r="F80" i="9"/>
  <c r="H79" i="9"/>
  <c r="G79" i="9"/>
  <c r="E79" i="9" s="1"/>
  <c r="B79" i="9" s="1"/>
  <c r="F79" i="9"/>
  <c r="H78" i="9"/>
  <c r="G78" i="9"/>
  <c r="E78" i="9" s="1"/>
  <c r="B78" i="9" s="1"/>
  <c r="F78" i="9"/>
  <c r="H77" i="9"/>
  <c r="G77" i="9"/>
  <c r="E77" i="9" s="1"/>
  <c r="B77" i="9" s="1"/>
  <c r="F77" i="9"/>
  <c r="H76" i="9"/>
  <c r="G76" i="9"/>
  <c r="F76" i="9"/>
  <c r="E76" i="9"/>
  <c r="B76" i="9"/>
  <c r="H75" i="9"/>
  <c r="G75" i="9"/>
  <c r="E75" i="9" s="1"/>
  <c r="B75" i="9" s="1"/>
  <c r="F75" i="9"/>
  <c r="H74" i="9"/>
  <c r="G74" i="9"/>
  <c r="F74" i="9"/>
  <c r="E74" i="9"/>
  <c r="B74" i="9" s="1"/>
  <c r="H73" i="9"/>
  <c r="G73" i="9"/>
  <c r="E73" i="9" s="1"/>
  <c r="B73" i="9" s="1"/>
  <c r="F73" i="9"/>
  <c r="H72" i="9"/>
  <c r="G72" i="9"/>
  <c r="E72" i="9" s="1"/>
  <c r="B72" i="9" s="1"/>
  <c r="F72" i="9"/>
  <c r="H71" i="9"/>
  <c r="G71" i="9"/>
  <c r="F71" i="9"/>
  <c r="E71" i="9"/>
  <c r="B71" i="9" s="1"/>
  <c r="H70" i="9"/>
  <c r="E70" i="9" s="1"/>
  <c r="B70" i="9" s="1"/>
  <c r="G70" i="9"/>
  <c r="F70" i="9"/>
  <c r="H69" i="9"/>
  <c r="G69" i="9"/>
  <c r="F69" i="9"/>
  <c r="E69" i="9"/>
  <c r="B69" i="9"/>
  <c r="H68" i="9"/>
  <c r="G68" i="9"/>
  <c r="F68" i="9"/>
  <c r="H67" i="9"/>
  <c r="G67" i="9"/>
  <c r="E67" i="9" s="1"/>
  <c r="B67" i="9" s="1"/>
  <c r="F67" i="9"/>
  <c r="H66" i="9"/>
  <c r="G66" i="9"/>
  <c r="E66" i="9" s="1"/>
  <c r="B66" i="9" s="1"/>
  <c r="F66" i="9"/>
  <c r="H65" i="9"/>
  <c r="G65" i="9"/>
  <c r="E65" i="9" s="1"/>
  <c r="B65" i="9" s="1"/>
  <c r="F65" i="9"/>
  <c r="H64" i="9"/>
  <c r="G64" i="9"/>
  <c r="F64" i="9"/>
  <c r="E64" i="9"/>
  <c r="B64" i="9"/>
  <c r="H63" i="9"/>
  <c r="G63" i="9"/>
  <c r="E63" i="9" s="1"/>
  <c r="B63" i="9" s="1"/>
  <c r="F63" i="9"/>
  <c r="H62" i="9"/>
  <c r="G62" i="9"/>
  <c r="F62" i="9"/>
  <c r="E62" i="9"/>
  <c r="B62" i="9" s="1"/>
  <c r="H61" i="9"/>
  <c r="G61" i="9"/>
  <c r="E61" i="9" s="1"/>
  <c r="B61" i="9" s="1"/>
  <c r="F61" i="9"/>
  <c r="H60" i="9"/>
  <c r="G60" i="9"/>
  <c r="E60" i="9" s="1"/>
  <c r="B60" i="9" s="1"/>
  <c r="F60" i="9"/>
  <c r="H59" i="9"/>
  <c r="G59" i="9"/>
  <c r="F59" i="9"/>
  <c r="E59" i="9"/>
  <c r="B59" i="9" s="1"/>
  <c r="H58" i="9"/>
  <c r="E58" i="9" s="1"/>
  <c r="B58" i="9" s="1"/>
  <c r="G58" i="9"/>
  <c r="F58" i="9"/>
  <c r="H57" i="9"/>
  <c r="G57" i="9"/>
  <c r="F57" i="9"/>
  <c r="E57" i="9"/>
  <c r="B57" i="9"/>
  <c r="H56" i="9"/>
  <c r="G56" i="9"/>
  <c r="E56" i="9" s="1"/>
  <c r="B56" i="9" s="1"/>
  <c r="F56" i="9"/>
  <c r="H55" i="9"/>
  <c r="G55" i="9"/>
  <c r="E55" i="9" s="1"/>
  <c r="B55" i="9" s="1"/>
  <c r="F55" i="9"/>
  <c r="H54" i="9"/>
  <c r="G54" i="9"/>
  <c r="E54" i="9" s="1"/>
  <c r="B54" i="9" s="1"/>
  <c r="F54" i="9"/>
  <c r="H53" i="9"/>
  <c r="G53" i="9"/>
  <c r="E53" i="9" s="1"/>
  <c r="B53" i="9" s="1"/>
  <c r="F53" i="9"/>
  <c r="H52" i="9"/>
  <c r="G52" i="9"/>
  <c r="F52" i="9"/>
  <c r="E52" i="9"/>
  <c r="B52" i="9"/>
  <c r="H51" i="9"/>
  <c r="G51" i="9"/>
  <c r="E51" i="9" s="1"/>
  <c r="B51" i="9" s="1"/>
  <c r="F51" i="9"/>
  <c r="H50" i="9"/>
  <c r="G50" i="9"/>
  <c r="F50" i="9"/>
  <c r="E50" i="9"/>
  <c r="B50" i="9" s="1"/>
  <c r="H49" i="9"/>
  <c r="G49" i="9"/>
  <c r="E49" i="9" s="1"/>
  <c r="B49" i="9" s="1"/>
  <c r="F49" i="9"/>
  <c r="H48" i="9"/>
  <c r="G48" i="9"/>
  <c r="E48" i="9" s="1"/>
  <c r="B48" i="9" s="1"/>
  <c r="F48" i="9"/>
  <c r="H47" i="9"/>
  <c r="G47" i="9"/>
  <c r="F47" i="9"/>
  <c r="E47" i="9"/>
  <c r="B47" i="9" s="1"/>
  <c r="H46" i="9"/>
  <c r="E46" i="9" s="1"/>
  <c r="B46" i="9" s="1"/>
  <c r="G46" i="9"/>
  <c r="F46" i="9"/>
  <c r="H45" i="9"/>
  <c r="E45" i="9" s="1"/>
  <c r="B45" i="9" s="1"/>
  <c r="G45" i="9"/>
  <c r="F45" i="9"/>
  <c r="H44" i="9"/>
  <c r="G44" i="9"/>
  <c r="F44" i="9"/>
  <c r="H43" i="9"/>
  <c r="G43" i="9"/>
  <c r="F43" i="9"/>
  <c r="H42" i="9"/>
  <c r="G42" i="9"/>
  <c r="E42" i="9" s="1"/>
  <c r="B42" i="9" s="1"/>
  <c r="F42" i="9"/>
  <c r="H41" i="9"/>
  <c r="G41" i="9"/>
  <c r="F41" i="9"/>
  <c r="H40" i="9"/>
  <c r="E40" i="9" s="1"/>
  <c r="B40" i="9" s="1"/>
  <c r="G40" i="9"/>
  <c r="F40" i="9"/>
  <c r="H39" i="9"/>
  <c r="G39" i="9"/>
  <c r="E39" i="9" s="1"/>
  <c r="B39" i="9" s="1"/>
  <c r="F39" i="9"/>
  <c r="H38" i="9"/>
  <c r="E38" i="9" s="1"/>
  <c r="B38" i="9" s="1"/>
  <c r="G38" i="9"/>
  <c r="F38" i="9"/>
  <c r="H37" i="9"/>
  <c r="G37" i="9"/>
  <c r="E37" i="9" s="1"/>
  <c r="B37" i="9" s="1"/>
  <c r="F37" i="9"/>
  <c r="H36" i="9"/>
  <c r="G36" i="9"/>
  <c r="E36" i="9" s="1"/>
  <c r="B36" i="9" s="1"/>
  <c r="F36" i="9"/>
  <c r="H35" i="9"/>
  <c r="G35" i="9"/>
  <c r="F35" i="9"/>
  <c r="E35" i="9"/>
  <c r="B35" i="9" s="1"/>
  <c r="H34" i="9"/>
  <c r="E34" i="9" s="1"/>
  <c r="B34" i="9" s="1"/>
  <c r="G34" i="9"/>
  <c r="F34" i="9"/>
  <c r="H33" i="9"/>
  <c r="G33" i="9"/>
  <c r="F33" i="9"/>
  <c r="H32" i="9"/>
  <c r="G32" i="9"/>
  <c r="F32" i="9"/>
  <c r="H31" i="9"/>
  <c r="E31" i="9" s="1"/>
  <c r="B31" i="9" s="1"/>
  <c r="G31" i="9"/>
  <c r="F31" i="9"/>
  <c r="H30" i="9"/>
  <c r="G30" i="9"/>
  <c r="E30" i="9" s="1"/>
  <c r="B30" i="9" s="1"/>
  <c r="F30" i="9"/>
  <c r="H29" i="9"/>
  <c r="G29" i="9"/>
  <c r="E29" i="9" s="1"/>
  <c r="B29" i="9" s="1"/>
  <c r="F29" i="9"/>
  <c r="H28" i="9"/>
  <c r="G28" i="9"/>
  <c r="F28" i="9"/>
  <c r="E28" i="9"/>
  <c r="B28" i="9"/>
  <c r="H27" i="9"/>
  <c r="G27" i="9"/>
  <c r="F27" i="9"/>
  <c r="H26" i="9"/>
  <c r="G26" i="9"/>
  <c r="F26" i="9"/>
  <c r="E26" i="9"/>
  <c r="B26" i="9" s="1"/>
  <c r="H25" i="9"/>
  <c r="G25" i="9"/>
  <c r="E25" i="9" s="1"/>
  <c r="B25" i="9" s="1"/>
  <c r="F25" i="9"/>
  <c r="H24" i="9"/>
  <c r="G24" i="9"/>
  <c r="E24" i="9" s="1"/>
  <c r="B24" i="9" s="1"/>
  <c r="F24" i="9"/>
  <c r="H23" i="9"/>
  <c r="G23" i="9"/>
  <c r="F23" i="9"/>
  <c r="E23" i="9"/>
  <c r="B23" i="9" s="1"/>
  <c r="H22" i="9"/>
  <c r="E22" i="9" s="1"/>
  <c r="B22" i="9" s="1"/>
  <c r="G22" i="9"/>
  <c r="F22" i="9"/>
  <c r="F21" i="9"/>
  <c r="F4" i="9"/>
  <c r="O3" i="9"/>
  <c r="I3" i="9"/>
  <c r="M213" i="9" s="1"/>
  <c r="H3" i="9"/>
  <c r="G3" i="9"/>
  <c r="D101" i="8"/>
  <c r="D95" i="8"/>
  <c r="D90" i="8"/>
  <c r="D85" i="8"/>
  <c r="D80" i="8"/>
  <c r="D75" i="8"/>
  <c r="D70" i="8"/>
  <c r="D65" i="8"/>
  <c r="D60" i="8"/>
  <c r="D55" i="8"/>
  <c r="D50" i="8"/>
  <c r="D44" i="8"/>
  <c r="D36" i="8"/>
  <c r="D26" i="8"/>
  <c r="D24" i="8" s="1"/>
  <c r="C1499" i="1" s="1"/>
  <c r="H1499" i="1" s="1"/>
  <c r="D18" i="8"/>
  <c r="D8" i="8"/>
  <c r="D6" i="8" s="1"/>
  <c r="E44" i="7"/>
  <c r="D44" i="7"/>
  <c r="E39" i="7"/>
  <c r="D39" i="7"/>
  <c r="D38" i="7" s="1"/>
  <c r="E30" i="7"/>
  <c r="D30" i="7"/>
  <c r="E23" i="7"/>
  <c r="D23" i="7"/>
  <c r="D22" i="7" s="1"/>
  <c r="E22" i="7"/>
  <c r="E14" i="7"/>
  <c r="D14" i="7"/>
  <c r="E7" i="7"/>
  <c r="E6" i="7" s="1"/>
  <c r="D7" i="7"/>
  <c r="D6" i="7" s="1"/>
  <c r="F140" i="6"/>
  <c r="F139" i="6"/>
  <c r="F138" i="6"/>
  <c r="F137" i="6"/>
  <c r="F136" i="6"/>
  <c r="F135" i="6"/>
  <c r="F134" i="6"/>
  <c r="F133" i="6"/>
  <c r="F132" i="6"/>
  <c r="F131" i="6"/>
  <c r="F130" i="6"/>
  <c r="E130" i="6"/>
  <c r="E129" i="6" s="1"/>
  <c r="D1423" i="1" s="1"/>
  <c r="D130" i="6"/>
  <c r="D129" i="6" s="1"/>
  <c r="F129" i="6"/>
  <c r="F128" i="6"/>
  <c r="F127" i="6"/>
  <c r="F126" i="6"/>
  <c r="F125" i="6"/>
  <c r="F124" i="6"/>
  <c r="F123" i="6"/>
  <c r="F122" i="6"/>
  <c r="E122" i="6"/>
  <c r="D122" i="6"/>
  <c r="F121" i="6"/>
  <c r="F120" i="6"/>
  <c r="F119" i="6"/>
  <c r="E118" i="6"/>
  <c r="D118" i="6"/>
  <c r="F118" i="6" s="1"/>
  <c r="F117" i="6"/>
  <c r="F116" i="6"/>
  <c r="E115" i="6"/>
  <c r="D115" i="6"/>
  <c r="F115" i="6" s="1"/>
  <c r="E114" i="6"/>
  <c r="F113" i="6"/>
  <c r="F112" i="6"/>
  <c r="F111" i="6"/>
  <c r="F110" i="6"/>
  <c r="F109" i="6"/>
  <c r="F108" i="6"/>
  <c r="E107" i="6"/>
  <c r="D107" i="6"/>
  <c r="F107" i="6" s="1"/>
  <c r="F106" i="6"/>
  <c r="F105" i="6"/>
  <c r="F104" i="6"/>
  <c r="F103" i="6"/>
  <c r="F102" i="6"/>
  <c r="F101" i="6"/>
  <c r="F100" i="6"/>
  <c r="F99" i="6"/>
  <c r="E99" i="6"/>
  <c r="E89" i="6" s="1"/>
  <c r="D99" i="6"/>
  <c r="F98" i="6"/>
  <c r="F97" i="6"/>
  <c r="F96" i="6"/>
  <c r="F95" i="6"/>
  <c r="F94" i="6"/>
  <c r="E94" i="6"/>
  <c r="D94" i="6"/>
  <c r="F93" i="6"/>
  <c r="F92" i="6"/>
  <c r="F91" i="6"/>
  <c r="E90" i="6"/>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E39" i="6"/>
  <c r="D39" i="6"/>
  <c r="F39" i="6" s="1"/>
  <c r="F38" i="6"/>
  <c r="F37" i="6"/>
  <c r="F36" i="6"/>
  <c r="E36" i="6"/>
  <c r="E35" i="6" s="1"/>
  <c r="D36" i="6"/>
  <c r="F34" i="6"/>
  <c r="F33" i="6"/>
  <c r="F32" i="6"/>
  <c r="F31" i="6"/>
  <c r="F30" i="6"/>
  <c r="F29" i="6"/>
  <c r="F28" i="6"/>
  <c r="E28" i="6"/>
  <c r="D28" i="6"/>
  <c r="F27" i="6"/>
  <c r="F26" i="6"/>
  <c r="F25" i="6"/>
  <c r="F24" i="6"/>
  <c r="F23" i="6"/>
  <c r="F22" i="6"/>
  <c r="E22" i="6"/>
  <c r="D22" i="6"/>
  <c r="F21" i="6"/>
  <c r="F20" i="6"/>
  <c r="F19" i="6"/>
  <c r="F18" i="6"/>
  <c r="F17" i="6"/>
  <c r="F16" i="6"/>
  <c r="F15" i="6"/>
  <c r="F14" i="6"/>
  <c r="E13" i="6"/>
  <c r="D1307" i="1" s="1"/>
  <c r="G1307" i="1" s="1"/>
  <c r="D13" i="6"/>
  <c r="F13" i="6" s="1"/>
  <c r="F12" i="6"/>
  <c r="F11" i="6"/>
  <c r="F10" i="6"/>
  <c r="E10" i="6"/>
  <c r="D10" i="6"/>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F257" i="5"/>
  <c r="F256" i="5"/>
  <c r="F255" i="5"/>
  <c r="F254" i="5"/>
  <c r="F253" i="5"/>
  <c r="F252" i="5"/>
  <c r="F251" i="5"/>
  <c r="E250" i="5"/>
  <c r="F250" i="5" s="1"/>
  <c r="D250" i="5"/>
  <c r="F249" i="5"/>
  <c r="F248" i="5"/>
  <c r="F247" i="5"/>
  <c r="E246" i="5"/>
  <c r="F246" i="5" s="1"/>
  <c r="D246" i="5"/>
  <c r="D245" i="5"/>
  <c r="F244" i="5"/>
  <c r="F243" i="5"/>
  <c r="E242" i="5"/>
  <c r="D242" i="5"/>
  <c r="F242" i="5" s="1"/>
  <c r="F241" i="5"/>
  <c r="F240" i="5"/>
  <c r="E239" i="5"/>
  <c r="E238" i="5" s="1"/>
  <c r="D239" i="5"/>
  <c r="F239"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E206" i="5"/>
  <c r="H310" i="9" s="1"/>
  <c r="D206" i="5"/>
  <c r="G310" i="9" s="1"/>
  <c r="F205" i="5"/>
  <c r="F204" i="5"/>
  <c r="F203" i="5"/>
  <c r="F202" i="5"/>
  <c r="F201" i="5"/>
  <c r="F200" i="5"/>
  <c r="F199" i="5"/>
  <c r="E198" i="5"/>
  <c r="D198" i="5"/>
  <c r="F198" i="5" s="1"/>
  <c r="F197" i="5"/>
  <c r="F196" i="5"/>
  <c r="F195" i="5"/>
  <c r="F194" i="5"/>
  <c r="F193" i="5"/>
  <c r="F192" i="5"/>
  <c r="F191" i="5"/>
  <c r="E191" i="5"/>
  <c r="E190" i="5" s="1"/>
  <c r="H309" i="9" s="1"/>
  <c r="D191" i="5"/>
  <c r="D190" i="5" s="1"/>
  <c r="F189" i="5"/>
  <c r="F188" i="5"/>
  <c r="F187" i="5"/>
  <c r="F186" i="5"/>
  <c r="F185" i="5"/>
  <c r="F184" i="5"/>
  <c r="F183" i="5"/>
  <c r="F182" i="5"/>
  <c r="F181" i="5"/>
  <c r="E180" i="5"/>
  <c r="E177" i="5" s="1"/>
  <c r="D180" i="5"/>
  <c r="F180" i="5" s="1"/>
  <c r="F179" i="5"/>
  <c r="F178" i="5"/>
  <c r="D177"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D149" i="5"/>
  <c r="F148" i="5"/>
  <c r="F147" i="5"/>
  <c r="F145" i="5"/>
  <c r="F144" i="5"/>
  <c r="F143" i="5"/>
  <c r="E142" i="5"/>
  <c r="D142" i="5"/>
  <c r="F142" i="5" s="1"/>
  <c r="F141" i="5"/>
  <c r="F140" i="5"/>
  <c r="F139" i="5"/>
  <c r="F138" i="5"/>
  <c r="F137" i="5"/>
  <c r="F136" i="5"/>
  <c r="E135" i="5"/>
  <c r="D135" i="5"/>
  <c r="F135" i="5" s="1"/>
  <c r="D134" i="5"/>
  <c r="F134" i="5" s="1"/>
  <c r="F133" i="5"/>
  <c r="F132" i="5"/>
  <c r="F131" i="5"/>
  <c r="F130" i="5"/>
  <c r="F129" i="5"/>
  <c r="F128" i="5"/>
  <c r="F127" i="5"/>
  <c r="F126" i="5"/>
  <c r="E126" i="5"/>
  <c r="D126" i="5"/>
  <c r="F125" i="5"/>
  <c r="F124" i="5"/>
  <c r="F123" i="5"/>
  <c r="F122" i="5"/>
  <c r="F121" i="5"/>
  <c r="F120" i="5"/>
  <c r="E119" i="5"/>
  <c r="D119" i="5"/>
  <c r="F119" i="5" s="1"/>
  <c r="F118" i="5"/>
  <c r="E118" i="5"/>
  <c r="D118"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E88" i="5"/>
  <c r="H289" i="9" s="1"/>
  <c r="D88" i="5"/>
  <c r="E87" i="5"/>
  <c r="F86" i="5"/>
  <c r="F85" i="5"/>
  <c r="F84" i="5"/>
  <c r="F83" i="5"/>
  <c r="F82" i="5"/>
  <c r="F81" i="5"/>
  <c r="F80" i="5"/>
  <c r="F79" i="5"/>
  <c r="E79" i="5"/>
  <c r="E78" i="5" s="1"/>
  <c r="D79" i="5"/>
  <c r="D78" i="5"/>
  <c r="F77" i="5"/>
  <c r="F76" i="5"/>
  <c r="F75" i="5"/>
  <c r="F74" i="5"/>
  <c r="F73" i="5"/>
  <c r="F72" i="5"/>
  <c r="F71" i="5"/>
  <c r="E70" i="5"/>
  <c r="D70" i="5"/>
  <c r="D69" i="5" s="1"/>
  <c r="C1047" i="1" s="1"/>
  <c r="E69" i="5"/>
  <c r="F67" i="5"/>
  <c r="F66" i="5"/>
  <c r="F65" i="5"/>
  <c r="F64" i="5"/>
  <c r="F63" i="5"/>
  <c r="E63" i="5"/>
  <c r="D63" i="5"/>
  <c r="F62" i="5"/>
  <c r="F61" i="5"/>
  <c r="F60" i="5"/>
  <c r="F59" i="5"/>
  <c r="F58" i="5"/>
  <c r="F57" i="5"/>
  <c r="E56" i="5"/>
  <c r="D56" i="5"/>
  <c r="F55" i="5"/>
  <c r="F54" i="5"/>
  <c r="F53" i="5"/>
  <c r="F52" i="5"/>
  <c r="E52" i="5"/>
  <c r="D52" i="5"/>
  <c r="F51" i="5"/>
  <c r="F50" i="5"/>
  <c r="F49" i="5"/>
  <c r="F48" i="5"/>
  <c r="F47" i="5"/>
  <c r="F46" i="5"/>
  <c r="E45" i="5"/>
  <c r="D45" i="5"/>
  <c r="F44" i="5"/>
  <c r="F43" i="5"/>
  <c r="F42" i="5"/>
  <c r="F41" i="5"/>
  <c r="E41" i="5"/>
  <c r="D41" i="5"/>
  <c r="F40" i="5"/>
  <c r="F39" i="5"/>
  <c r="F38" i="5"/>
  <c r="F37" i="5"/>
  <c r="F36" i="5"/>
  <c r="E35" i="5"/>
  <c r="D35" i="5"/>
  <c r="F34" i="5"/>
  <c r="F33" i="5"/>
  <c r="F32" i="5"/>
  <c r="F31" i="5"/>
  <c r="F30" i="5"/>
  <c r="F29" i="5"/>
  <c r="E29" i="5"/>
  <c r="D29" i="5"/>
  <c r="F28" i="5"/>
  <c r="F27" i="5"/>
  <c r="F26" i="5"/>
  <c r="F25" i="5"/>
  <c r="F24" i="5"/>
  <c r="F23" i="5"/>
  <c r="F22" i="5"/>
  <c r="F21" i="5"/>
  <c r="F20" i="5"/>
  <c r="E19" i="5"/>
  <c r="D19" i="5"/>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F629" i="4"/>
  <c r="E629" i="4"/>
  <c r="D629" i="4"/>
  <c r="F628" i="4"/>
  <c r="F627" i="4"/>
  <c r="F626" i="4"/>
  <c r="E626" i="4"/>
  <c r="E625" i="4" s="1"/>
  <c r="D626"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E605" i="4"/>
  <c r="D605" i="4"/>
  <c r="F604" i="4"/>
  <c r="E603" i="4"/>
  <c r="H143" i="9" s="1"/>
  <c r="D603" i="4"/>
  <c r="F602" i="4"/>
  <c r="F601" i="4"/>
  <c r="F600" i="4"/>
  <c r="E599" i="4"/>
  <c r="D599" i="4"/>
  <c r="F599" i="4" s="1"/>
  <c r="F598" i="4"/>
  <c r="F597" i="4"/>
  <c r="F596" i="4"/>
  <c r="F595" i="4"/>
  <c r="F594" i="4"/>
  <c r="E594" i="4"/>
  <c r="E593" i="4" s="1"/>
  <c r="D594" i="4"/>
  <c r="F592" i="4"/>
  <c r="F591" i="4"/>
  <c r="E590" i="4"/>
  <c r="D590" i="4"/>
  <c r="F590" i="4" s="1"/>
  <c r="F589" i="4"/>
  <c r="F588" i="4"/>
  <c r="F587" i="4"/>
  <c r="E587" i="4"/>
  <c r="D581" i="1" s="1"/>
  <c r="D587" i="4"/>
  <c r="F586" i="4"/>
  <c r="E585" i="4"/>
  <c r="D585" i="4"/>
  <c r="F585" i="4" s="1"/>
  <c r="F584" i="4"/>
  <c r="F583" i="4"/>
  <c r="F582" i="4"/>
  <c r="E581" i="4"/>
  <c r="D581" i="4"/>
  <c r="F581" i="4" s="1"/>
  <c r="D580" i="4"/>
  <c r="F580" i="4" s="1"/>
  <c r="F579" i="4"/>
  <c r="F578" i="4"/>
  <c r="E577" i="4"/>
  <c r="D577" i="4"/>
  <c r="F577" i="4" s="1"/>
  <c r="F576" i="4"/>
  <c r="F575" i="4"/>
  <c r="F574" i="4"/>
  <c r="E574" i="4"/>
  <c r="D574" i="4"/>
  <c r="F573" i="4"/>
  <c r="F572" i="4"/>
  <c r="F571" i="4"/>
  <c r="E571" i="4"/>
  <c r="E567" i="4" s="1"/>
  <c r="D561" i="1" s="1"/>
  <c r="D571" i="4"/>
  <c r="F570" i="4"/>
  <c r="F569" i="4"/>
  <c r="E568" i="4"/>
  <c r="D568" i="4"/>
  <c r="F568" i="4" s="1"/>
  <c r="D567"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E529" i="4" s="1"/>
  <c r="D530" i="4"/>
  <c r="D529" i="4" s="1"/>
  <c r="F527" i="4"/>
  <c r="F526" i="4"/>
  <c r="E525" i="4"/>
  <c r="D519" i="1" s="1"/>
  <c r="D525" i="4"/>
  <c r="F525" i="4" s="1"/>
  <c r="F524" i="4"/>
  <c r="F523" i="4"/>
  <c r="E522" i="4"/>
  <c r="D522" i="4"/>
  <c r="F522" i="4" s="1"/>
  <c r="F521" i="4"/>
  <c r="F520" i="4"/>
  <c r="F519" i="4"/>
  <c r="E519" i="4"/>
  <c r="D519" i="4"/>
  <c r="F518" i="4"/>
  <c r="F517" i="4"/>
  <c r="F516" i="4"/>
  <c r="E516" i="4"/>
  <c r="E515" i="4" s="1"/>
  <c r="D509" i="1" s="1"/>
  <c r="D516" i="4"/>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E485" i="4"/>
  <c r="E484" i="4" s="1"/>
  <c r="D485" i="4"/>
  <c r="F485" i="4" s="1"/>
  <c r="D484" i="4"/>
  <c r="F484" i="4" s="1"/>
  <c r="F483" i="4"/>
  <c r="F482" i="4"/>
  <c r="F481" i="4"/>
  <c r="E481" i="4"/>
  <c r="D481" i="4"/>
  <c r="F480" i="4"/>
  <c r="F479" i="4"/>
  <c r="F478" i="4"/>
  <c r="E478" i="4"/>
  <c r="E472" i="4" s="1"/>
  <c r="D466" i="1" s="1"/>
  <c r="D478" i="4"/>
  <c r="F477" i="4"/>
  <c r="F476" i="4"/>
  <c r="F475" i="4"/>
  <c r="F474" i="4"/>
  <c r="F473" i="4"/>
  <c r="E473" i="4"/>
  <c r="D473" i="4"/>
  <c r="D472" i="4"/>
  <c r="F472" i="4" s="1"/>
  <c r="F471" i="4"/>
  <c r="F470" i="4"/>
  <c r="E469" i="4"/>
  <c r="D463" i="1" s="1"/>
  <c r="D469" i="4"/>
  <c r="F468" i="4"/>
  <c r="F467" i="4"/>
  <c r="E466" i="4"/>
  <c r="D466" i="4"/>
  <c r="F466" i="4" s="1"/>
  <c r="F465" i="4"/>
  <c r="F464" i="4"/>
  <c r="F463" i="4"/>
  <c r="E463" i="4"/>
  <c r="D463" i="4"/>
  <c r="F462" i="4"/>
  <c r="F461" i="4"/>
  <c r="F460" i="4"/>
  <c r="E460" i="4"/>
  <c r="E459" i="4" s="1"/>
  <c r="D453" i="1" s="1"/>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D422" i="4"/>
  <c r="F422" i="4" s="1"/>
  <c r="D421" i="4"/>
  <c r="E418" i="4"/>
  <c r="D418" i="4"/>
  <c r="E417" i="4"/>
  <c r="D417" i="4"/>
  <c r="F417" i="4" s="1"/>
  <c r="E416" i="4"/>
  <c r="D416" i="4"/>
  <c r="F411" i="4"/>
  <c r="F410" i="4"/>
  <c r="F409" i="4"/>
  <c r="F406" i="4"/>
  <c r="F405" i="4"/>
  <c r="F404" i="4"/>
  <c r="F403" i="4"/>
  <c r="F402" i="4"/>
  <c r="E402" i="4"/>
  <c r="D402" i="4"/>
  <c r="F401" i="4"/>
  <c r="F400" i="4"/>
  <c r="E400" i="4"/>
  <c r="D400" i="4"/>
  <c r="F399" i="4"/>
  <c r="F398" i="4"/>
  <c r="F397" i="4"/>
  <c r="E397" i="4"/>
  <c r="D397" i="4"/>
  <c r="E396" i="4"/>
  <c r="D396" i="4"/>
  <c r="F396" i="4" s="1"/>
  <c r="F395" i="4"/>
  <c r="F394" i="4"/>
  <c r="F393" i="4"/>
  <c r="F392" i="4"/>
  <c r="E391" i="4"/>
  <c r="D391" i="4"/>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D364" i="4"/>
  <c r="F364" i="4" s="1"/>
  <c r="F362" i="4"/>
  <c r="F361" i="4"/>
  <c r="F360" i="4"/>
  <c r="F359" i="4"/>
  <c r="F358" i="4"/>
  <c r="F357" i="4"/>
  <c r="E356" i="4"/>
  <c r="D356" i="4"/>
  <c r="F356" i="4" s="1"/>
  <c r="F355" i="4"/>
  <c r="F354" i="4"/>
  <c r="F353" i="4"/>
  <c r="F352" i="4"/>
  <c r="E352" i="4"/>
  <c r="D352" i="4"/>
  <c r="D351" i="4" s="1"/>
  <c r="F349" i="4"/>
  <c r="E348" i="4"/>
  <c r="D348" i="4"/>
  <c r="F348" i="4" s="1"/>
  <c r="F347" i="4"/>
  <c r="F346" i="4"/>
  <c r="E345" i="4"/>
  <c r="D345" i="4"/>
  <c r="F345" i="4" s="1"/>
  <c r="E344" i="4"/>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E311" i="4" s="1"/>
  <c r="D317" i="4"/>
  <c r="F316" i="4"/>
  <c r="F315" i="4"/>
  <c r="F314" i="4"/>
  <c r="F313" i="4"/>
  <c r="F312" i="4"/>
  <c r="E312" i="4"/>
  <c r="D312" i="4"/>
  <c r="D311" i="4"/>
  <c r="F311" i="4" s="1"/>
  <c r="F310" i="4"/>
  <c r="F309" i="4"/>
  <c r="F308" i="4"/>
  <c r="F307" i="4"/>
  <c r="F306" i="4"/>
  <c r="F305" i="4"/>
  <c r="F304" i="4"/>
  <c r="E304" i="4"/>
  <c r="D304" i="4"/>
  <c r="F303" i="4"/>
  <c r="F302" i="4"/>
  <c r="F301" i="4"/>
  <c r="F300" i="4"/>
  <c r="E300" i="4"/>
  <c r="D300" i="4"/>
  <c r="F299" i="4"/>
  <c r="E299" i="4"/>
  <c r="D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F268" i="4"/>
  <c r="E268" i="4"/>
  <c r="D268" i="4"/>
  <c r="F267" i="4"/>
  <c r="F266" i="4"/>
  <c r="F265" i="4"/>
  <c r="E264" i="4"/>
  <c r="E263" i="4" s="1"/>
  <c r="D264" i="4"/>
  <c r="F264" i="4" s="1"/>
  <c r="F262" i="4"/>
  <c r="F261" i="4"/>
  <c r="F260" i="4"/>
  <c r="F259" i="4"/>
  <c r="E259" i="4"/>
  <c r="D259" i="4"/>
  <c r="F258" i="4"/>
  <c r="F257" i="4"/>
  <c r="F256" i="4"/>
  <c r="F255" i="4"/>
  <c r="F254" i="4"/>
  <c r="E253" i="4"/>
  <c r="E252" i="4" s="1"/>
  <c r="D253" i="4"/>
  <c r="F251" i="4"/>
  <c r="F250" i="4"/>
  <c r="F249" i="4"/>
  <c r="F248" i="4"/>
  <c r="E247" i="4"/>
  <c r="F247" i="4" s="1"/>
  <c r="D247" i="4"/>
  <c r="F246" i="4"/>
  <c r="F245" i="4"/>
  <c r="F244" i="4"/>
  <c r="E244" i="4"/>
  <c r="D244" i="4"/>
  <c r="F243" i="4"/>
  <c r="F242" i="4"/>
  <c r="F241" i="4"/>
  <c r="F240" i="4"/>
  <c r="E240" i="4"/>
  <c r="D240" i="4"/>
  <c r="F239" i="4"/>
  <c r="F238" i="4"/>
  <c r="F237" i="4"/>
  <c r="E236" i="4"/>
  <c r="F236" i="4" s="1"/>
  <c r="D236" i="4"/>
  <c r="F235" i="4"/>
  <c r="F234" i="4"/>
  <c r="F233" i="4"/>
  <c r="F232" i="4"/>
  <c r="F231" i="4"/>
  <c r="E231" i="4"/>
  <c r="D231" i="4"/>
  <c r="F230" i="4"/>
  <c r="F229" i="4"/>
  <c r="F228" i="4"/>
  <c r="E228" i="4"/>
  <c r="D228" i="4"/>
  <c r="F227" i="4"/>
  <c r="F226" i="4"/>
  <c r="E225" i="4"/>
  <c r="D225" i="4"/>
  <c r="F225" i="4" s="1"/>
  <c r="D224" i="4"/>
  <c r="F223" i="4"/>
  <c r="F222" i="4"/>
  <c r="F221" i="4"/>
  <c r="F220" i="4"/>
  <c r="E219" i="4"/>
  <c r="E215" i="4" s="1"/>
  <c r="D211" i="1" s="1"/>
  <c r="D219" i="4"/>
  <c r="F218" i="4"/>
  <c r="F217" i="4"/>
  <c r="E216" i="4"/>
  <c r="D216" i="4"/>
  <c r="F214" i="4"/>
  <c r="F213" i="4"/>
  <c r="F212" i="4"/>
  <c r="F211" i="4"/>
  <c r="E210" i="4"/>
  <c r="F210" i="4" s="1"/>
  <c r="D210" i="4"/>
  <c r="F209" i="4"/>
  <c r="F208" i="4"/>
  <c r="F207" i="4"/>
  <c r="F206" i="4"/>
  <c r="F205" i="4"/>
  <c r="F204" i="4"/>
  <c r="F203" i="4"/>
  <c r="E202" i="4"/>
  <c r="D202" i="4"/>
  <c r="F202" i="4" s="1"/>
  <c r="F201" i="4"/>
  <c r="F200" i="4"/>
  <c r="F199" i="4"/>
  <c r="F198" i="4"/>
  <c r="F197" i="4"/>
  <c r="E197" i="4"/>
  <c r="D197" i="4"/>
  <c r="D196" i="4" s="1"/>
  <c r="F195" i="4"/>
  <c r="F194" i="4"/>
  <c r="F193" i="4"/>
  <c r="F192" i="4"/>
  <c r="F191" i="4"/>
  <c r="F190" i="4"/>
  <c r="F189" i="4"/>
  <c r="E188" i="4"/>
  <c r="F188" i="4" s="1"/>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E164" i="4"/>
  <c r="F164" i="4" s="1"/>
  <c r="D164" i="4"/>
  <c r="D163" i="4"/>
  <c r="F162" i="4"/>
  <c r="F161" i="4"/>
  <c r="F160" i="4"/>
  <c r="E159" i="4"/>
  <c r="D159" i="4"/>
  <c r="F159" i="4" s="1"/>
  <c r="F158" i="4"/>
  <c r="F157" i="4"/>
  <c r="F156" i="4"/>
  <c r="F155" i="4"/>
  <c r="F154" i="4"/>
  <c r="E153" i="4"/>
  <c r="E152" i="4" s="1"/>
  <c r="D153" i="4"/>
  <c r="D152" i="4" s="1"/>
  <c r="F150" i="4"/>
  <c r="F149" i="4"/>
  <c r="F148" i="4"/>
  <c r="F147" i="4"/>
  <c r="F146" i="4"/>
  <c r="F145" i="4"/>
  <c r="F144" i="4"/>
  <c r="F143" i="4"/>
  <c r="F142" i="4"/>
  <c r="F141" i="4"/>
  <c r="F140" i="4"/>
  <c r="E140" i="4"/>
  <c r="D140" i="4"/>
  <c r="E139" i="4"/>
  <c r="D139" i="4"/>
  <c r="F138" i="4"/>
  <c r="F137" i="4"/>
  <c r="F136" i="4"/>
  <c r="F135" i="4"/>
  <c r="E134" i="4"/>
  <c r="E133" i="4" s="1"/>
  <c r="D134" i="4"/>
  <c r="F134" i="4" s="1"/>
  <c r="F132" i="4"/>
  <c r="F131" i="4"/>
  <c r="F130" i="4"/>
  <c r="F129" i="4"/>
  <c r="E128" i="4"/>
  <c r="D128" i="4"/>
  <c r="F128" i="4" s="1"/>
  <c r="F127" i="4"/>
  <c r="F126" i="4"/>
  <c r="F125" i="4"/>
  <c r="E125" i="4"/>
  <c r="D125" i="4"/>
  <c r="E124" i="4"/>
  <c r="F124" i="4" s="1"/>
  <c r="D124" i="4"/>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D82" i="4"/>
  <c r="F81" i="4"/>
  <c r="F80" i="4"/>
  <c r="F79" i="4"/>
  <c r="F78" i="4"/>
  <c r="E77" i="4"/>
  <c r="D77" i="4"/>
  <c r="F77" i="4" s="1"/>
  <c r="F76" i="4"/>
  <c r="F75" i="4"/>
  <c r="E74" i="4"/>
  <c r="D74" i="4"/>
  <c r="F74" i="4" s="1"/>
  <c r="F73" i="4"/>
  <c r="F72" i="4"/>
  <c r="F71" i="4"/>
  <c r="E71" i="4"/>
  <c r="D71" i="4"/>
  <c r="F70" i="4"/>
  <c r="F69" i="4"/>
  <c r="F68" i="4"/>
  <c r="E68" i="4"/>
  <c r="D68" i="4"/>
  <c r="F67" i="4"/>
  <c r="F66" i="4"/>
  <c r="F65" i="4"/>
  <c r="E65" i="4"/>
  <c r="D65" i="4"/>
  <c r="F64" i="4"/>
  <c r="F63" i="4"/>
  <c r="E62" i="4"/>
  <c r="D62" i="4"/>
  <c r="F62" i="4" s="1"/>
  <c r="F61" i="4"/>
  <c r="F60" i="4"/>
  <c r="E59" i="4"/>
  <c r="D59" i="4"/>
  <c r="F59" i="4" s="1"/>
  <c r="F58" i="4"/>
  <c r="F57" i="4"/>
  <c r="F56" i="4"/>
  <c r="F55" i="4"/>
  <c r="E54" i="4"/>
  <c r="D54" i="4"/>
  <c r="F54" i="4" s="1"/>
  <c r="F53" i="4"/>
  <c r="F52" i="4"/>
  <c r="E51" i="4"/>
  <c r="D51" i="4"/>
  <c r="F49" i="4"/>
  <c r="F48" i="4"/>
  <c r="F47" i="4"/>
  <c r="F46" i="4"/>
  <c r="F45" i="4"/>
  <c r="E45" i="4"/>
  <c r="D45" i="4"/>
  <c r="F44" i="4"/>
  <c r="E44" i="4"/>
  <c r="D44" i="4"/>
  <c r="F43" i="4"/>
  <c r="F42" i="4"/>
  <c r="F41" i="4"/>
  <c r="E40" i="4"/>
  <c r="D40" i="4"/>
  <c r="F40" i="4" s="1"/>
  <c r="F39" i="4"/>
  <c r="F38" i="4"/>
  <c r="E37" i="4"/>
  <c r="D37" i="4"/>
  <c r="F37" i="4" s="1"/>
  <c r="F36" i="4"/>
  <c r="F35" i="4"/>
  <c r="F34" i="4"/>
  <c r="F33" i="4"/>
  <c r="F32" i="4"/>
  <c r="F31" i="4"/>
  <c r="F30" i="4"/>
  <c r="E29" i="4"/>
  <c r="F29" i="4" s="1"/>
  <c r="D29" i="4"/>
  <c r="F28" i="4"/>
  <c r="F27" i="4"/>
  <c r="F26" i="4"/>
  <c r="F25" i="4"/>
  <c r="F24" i="4"/>
  <c r="E23" i="4"/>
  <c r="D23" i="4"/>
  <c r="F23" i="4" s="1"/>
  <c r="F22" i="4"/>
  <c r="F21" i="4"/>
  <c r="F20" i="4"/>
  <c r="F19" i="4"/>
  <c r="F18" i="4"/>
  <c r="F17" i="4"/>
  <c r="E17" i="4"/>
  <c r="D17" i="4"/>
  <c r="F16" i="4"/>
  <c r="F15" i="4"/>
  <c r="F14" i="4"/>
  <c r="F13" i="4"/>
  <c r="F12" i="4"/>
  <c r="F11" i="4"/>
  <c r="F10" i="4"/>
  <c r="F9" i="4"/>
  <c r="F8" i="4"/>
  <c r="E8" i="4"/>
  <c r="D8" i="4"/>
  <c r="D7" i="4" s="1"/>
  <c r="I36" i="3"/>
  <c r="G36" i="3"/>
  <c r="B36" i="3"/>
  <c r="G35" i="3"/>
  <c r="B35" i="3"/>
  <c r="G34" i="3"/>
  <c r="B34" i="3"/>
  <c r="I33" i="3"/>
  <c r="G33" i="3"/>
  <c r="B33" i="3"/>
  <c r="H32" i="3"/>
  <c r="G32" i="3"/>
  <c r="B32" i="3"/>
  <c r="H31" i="3"/>
  <c r="G31" i="3"/>
  <c r="B31" i="3"/>
  <c r="I30" i="3"/>
  <c r="H30" i="3"/>
  <c r="G30" i="3"/>
  <c r="B30" i="3"/>
  <c r="G29" i="3"/>
  <c r="B29" i="3"/>
  <c r="G28" i="3"/>
  <c r="B28" i="3"/>
  <c r="I27" i="3"/>
  <c r="G27" i="3"/>
  <c r="B27" i="3"/>
  <c r="I26" i="3"/>
  <c r="H26" i="3"/>
  <c r="G26" i="3"/>
  <c r="B26" i="3"/>
  <c r="I25" i="3"/>
  <c r="G25" i="3"/>
  <c r="B25" i="3"/>
  <c r="G24" i="3"/>
  <c r="B24" i="3"/>
  <c r="G23" i="3"/>
  <c r="B23" i="3"/>
  <c r="G22" i="3"/>
  <c r="B22" i="3"/>
  <c r="G21" i="3"/>
  <c r="B21" i="3"/>
  <c r="G20" i="3"/>
  <c r="B20" i="3"/>
  <c r="G19" i="3"/>
  <c r="B19" i="3"/>
  <c r="G18" i="3"/>
  <c r="B18" i="3"/>
  <c r="G17" i="3"/>
  <c r="B17" i="3"/>
  <c r="G16" i="3"/>
  <c r="B16" i="3"/>
  <c r="H10" i="3" a="1"/>
  <c r="H10" i="3" s="1"/>
  <c r="L3" i="9" s="1"/>
  <c r="C1580" i="1"/>
  <c r="H1580" i="1" s="1"/>
  <c r="C1579" i="1"/>
  <c r="H1579" i="1" s="1"/>
  <c r="C1578" i="1"/>
  <c r="H1577" i="1"/>
  <c r="C1577" i="1"/>
  <c r="G1577" i="1" s="1"/>
  <c r="C1576" i="1"/>
  <c r="H1576" i="1" s="1"/>
  <c r="G1575" i="1"/>
  <c r="C1575" i="1"/>
  <c r="H1575" i="1" s="1"/>
  <c r="C1574" i="1"/>
  <c r="H1573" i="1"/>
  <c r="C1573" i="1"/>
  <c r="G1573" i="1" s="1"/>
  <c r="C1572" i="1"/>
  <c r="H1572" i="1" s="1"/>
  <c r="G1571" i="1"/>
  <c r="C1571" i="1"/>
  <c r="H1571" i="1" s="1"/>
  <c r="C1570" i="1"/>
  <c r="H1569" i="1"/>
  <c r="C1569" i="1"/>
  <c r="G1569" i="1" s="1"/>
  <c r="C1568" i="1"/>
  <c r="H1568" i="1" s="1"/>
  <c r="G1567" i="1"/>
  <c r="C1567" i="1"/>
  <c r="H1567" i="1" s="1"/>
  <c r="C1566" i="1"/>
  <c r="H1565" i="1"/>
  <c r="C1565" i="1"/>
  <c r="G1565" i="1" s="1"/>
  <c r="C1564" i="1"/>
  <c r="H1564" i="1" s="1"/>
  <c r="G1563" i="1"/>
  <c r="C1563" i="1"/>
  <c r="H1563" i="1" s="1"/>
  <c r="C1562" i="1"/>
  <c r="H1561" i="1"/>
  <c r="C1561" i="1"/>
  <c r="G1561" i="1" s="1"/>
  <c r="C1560" i="1"/>
  <c r="H1560" i="1" s="1"/>
  <c r="G1559" i="1"/>
  <c r="C1559" i="1"/>
  <c r="H1559" i="1" s="1"/>
  <c r="C1558" i="1"/>
  <c r="H1557" i="1"/>
  <c r="C1557" i="1"/>
  <c r="G1557" i="1" s="1"/>
  <c r="C1556" i="1"/>
  <c r="H1556" i="1" s="1"/>
  <c r="G1555" i="1"/>
  <c r="C1555" i="1"/>
  <c r="H1555" i="1" s="1"/>
  <c r="C1554" i="1"/>
  <c r="H1553" i="1"/>
  <c r="C1553" i="1"/>
  <c r="G1553" i="1" s="1"/>
  <c r="C1552" i="1"/>
  <c r="H1552" i="1" s="1"/>
  <c r="G1551" i="1"/>
  <c r="C1551" i="1"/>
  <c r="H1551" i="1" s="1"/>
  <c r="C1550" i="1"/>
  <c r="H1549" i="1"/>
  <c r="C1549" i="1"/>
  <c r="G1549" i="1" s="1"/>
  <c r="C1548" i="1"/>
  <c r="H1548" i="1" s="1"/>
  <c r="G1547" i="1"/>
  <c r="C1547" i="1"/>
  <c r="H1547" i="1" s="1"/>
  <c r="C1546" i="1"/>
  <c r="H1545" i="1"/>
  <c r="C1545" i="1"/>
  <c r="G1545" i="1" s="1"/>
  <c r="C1544" i="1"/>
  <c r="H1544" i="1" s="1"/>
  <c r="G1543" i="1"/>
  <c r="C1543" i="1"/>
  <c r="H1543" i="1" s="1"/>
  <c r="C1542" i="1"/>
  <c r="H1541" i="1"/>
  <c r="C1541" i="1"/>
  <c r="G1541" i="1" s="1"/>
  <c r="C1540" i="1"/>
  <c r="H1540" i="1" s="1"/>
  <c r="G1539" i="1"/>
  <c r="C1539" i="1"/>
  <c r="H1539" i="1" s="1"/>
  <c r="C1538" i="1"/>
  <c r="H1537" i="1"/>
  <c r="C1537" i="1"/>
  <c r="G1537" i="1" s="1"/>
  <c r="C1536" i="1"/>
  <c r="H1536" i="1" s="1"/>
  <c r="G1535" i="1"/>
  <c r="C1535" i="1"/>
  <c r="H1535" i="1" s="1"/>
  <c r="C1534" i="1"/>
  <c r="H1533" i="1"/>
  <c r="C1533" i="1"/>
  <c r="G1533" i="1" s="1"/>
  <c r="C1532" i="1"/>
  <c r="H1532" i="1" s="1"/>
  <c r="G1531" i="1"/>
  <c r="C1531" i="1"/>
  <c r="H1531" i="1" s="1"/>
  <c r="C1530" i="1"/>
  <c r="H1529" i="1"/>
  <c r="C1529" i="1"/>
  <c r="G1529" i="1" s="1"/>
  <c r="C1528" i="1"/>
  <c r="H1528" i="1" s="1"/>
  <c r="G1527" i="1"/>
  <c r="C1527" i="1"/>
  <c r="H1527" i="1" s="1"/>
  <c r="C1526" i="1"/>
  <c r="H1525" i="1"/>
  <c r="C1525" i="1"/>
  <c r="G1525" i="1" s="1"/>
  <c r="G1523" i="1"/>
  <c r="C1523" i="1"/>
  <c r="H1523" i="1" s="1"/>
  <c r="C1522" i="1"/>
  <c r="H1521" i="1"/>
  <c r="C1521" i="1"/>
  <c r="G1521" i="1" s="1"/>
  <c r="C1520" i="1"/>
  <c r="H1520" i="1" s="1"/>
  <c r="G1519" i="1"/>
  <c r="C1519" i="1"/>
  <c r="H1519" i="1" s="1"/>
  <c r="C1516" i="1"/>
  <c r="H1516" i="1" s="1"/>
  <c r="G1515" i="1"/>
  <c r="C1515" i="1"/>
  <c r="H1515" i="1" s="1"/>
  <c r="C1514" i="1"/>
  <c r="H1513" i="1"/>
  <c r="C1513" i="1"/>
  <c r="G1513" i="1" s="1"/>
  <c r="C1512" i="1"/>
  <c r="H1512" i="1" s="1"/>
  <c r="G1511" i="1"/>
  <c r="C1511" i="1"/>
  <c r="H1511" i="1" s="1"/>
  <c r="C1510" i="1"/>
  <c r="C1509" i="1"/>
  <c r="G1509" i="1" s="1"/>
  <c r="C1508" i="1"/>
  <c r="H1508" i="1" s="1"/>
  <c r="G1507" i="1"/>
  <c r="C1507" i="1"/>
  <c r="H1507" i="1" s="1"/>
  <c r="C1506" i="1"/>
  <c r="C1505" i="1"/>
  <c r="G1505" i="1" s="1"/>
  <c r="C1504" i="1"/>
  <c r="H1504" i="1" s="1"/>
  <c r="G1503" i="1"/>
  <c r="C1503" i="1"/>
  <c r="H1503" i="1" s="1"/>
  <c r="C1502" i="1"/>
  <c r="C1500" i="1"/>
  <c r="H1500" i="1" s="1"/>
  <c r="C1498" i="1"/>
  <c r="H1497" i="1"/>
  <c r="C1497" i="1"/>
  <c r="G1497" i="1" s="1"/>
  <c r="C1496" i="1"/>
  <c r="H1496" i="1" s="1"/>
  <c r="G1495" i="1"/>
  <c r="C1495" i="1"/>
  <c r="H1495" i="1" s="1"/>
  <c r="C1494" i="1"/>
  <c r="H1493" i="1"/>
  <c r="C1493" i="1"/>
  <c r="G1493" i="1" s="1"/>
  <c r="C1492" i="1"/>
  <c r="H1492" i="1" s="1"/>
  <c r="C1491" i="1"/>
  <c r="H1491" i="1" s="1"/>
  <c r="C1490" i="1"/>
  <c r="C1489" i="1"/>
  <c r="G1489" i="1" s="1"/>
  <c r="C1488" i="1"/>
  <c r="H1488" i="1" s="1"/>
  <c r="G1487" i="1"/>
  <c r="C1487" i="1"/>
  <c r="H1487" i="1" s="1"/>
  <c r="C1486" i="1"/>
  <c r="H1485" i="1"/>
  <c r="C1485" i="1"/>
  <c r="G1485" i="1" s="1"/>
  <c r="C1484" i="1"/>
  <c r="H1484" i="1" s="1"/>
  <c r="C1483" i="1"/>
  <c r="H1483" i="1" s="1"/>
  <c r="C1482" i="1"/>
  <c r="C1480" i="1"/>
  <c r="D1479" i="1"/>
  <c r="C1479" i="1"/>
  <c r="J1478" i="1"/>
  <c r="H1478" i="1"/>
  <c r="D1478" i="1"/>
  <c r="C1478" i="1"/>
  <c r="G1478" i="1" s="1"/>
  <c r="I1478" i="1" s="1"/>
  <c r="D1477" i="1"/>
  <c r="C1477" i="1"/>
  <c r="J1476" i="1"/>
  <c r="H1476" i="1"/>
  <c r="D1476" i="1"/>
  <c r="C1476" i="1"/>
  <c r="G1476" i="1" s="1"/>
  <c r="I1476" i="1" s="1"/>
  <c r="C1475" i="1"/>
  <c r="H1474" i="1"/>
  <c r="D1474" i="1"/>
  <c r="G1474" i="1" s="1"/>
  <c r="I1474" i="1" s="1"/>
  <c r="C1474" i="1"/>
  <c r="J1474" i="1" s="1"/>
  <c r="G1473" i="1"/>
  <c r="D1473" i="1"/>
  <c r="H1473" i="1" s="1"/>
  <c r="C1473" i="1"/>
  <c r="I1472" i="1"/>
  <c r="H1472" i="1"/>
  <c r="D1472" i="1"/>
  <c r="G1472" i="1" s="1"/>
  <c r="C1472" i="1"/>
  <c r="J1472" i="1" s="1"/>
  <c r="G1471" i="1"/>
  <c r="D1471" i="1"/>
  <c r="H1471" i="1" s="1"/>
  <c r="C1471" i="1"/>
  <c r="G1470" i="1"/>
  <c r="D1470" i="1"/>
  <c r="C1470" i="1"/>
  <c r="H1470" i="1" s="1"/>
  <c r="C1469" i="1"/>
  <c r="D1468" i="1"/>
  <c r="C1468" i="1"/>
  <c r="J1467" i="1"/>
  <c r="H1467" i="1"/>
  <c r="D1467" i="1"/>
  <c r="C1467" i="1"/>
  <c r="G1467" i="1" s="1"/>
  <c r="D1466" i="1"/>
  <c r="C1466" i="1"/>
  <c r="J1465" i="1"/>
  <c r="H1465" i="1"/>
  <c r="D1465" i="1"/>
  <c r="C1465" i="1"/>
  <c r="G1465" i="1" s="1"/>
  <c r="I1465" i="1" s="1"/>
  <c r="D1464" i="1"/>
  <c r="C1464" i="1"/>
  <c r="J1463" i="1"/>
  <c r="H1463" i="1"/>
  <c r="D1463" i="1"/>
  <c r="C1463" i="1"/>
  <c r="G1463" i="1" s="1"/>
  <c r="I1463" i="1" s="1"/>
  <c r="D1462" i="1"/>
  <c r="C1462" i="1"/>
  <c r="D1461" i="1"/>
  <c r="G1461" i="1" s="1"/>
  <c r="C1461" i="1"/>
  <c r="G1460" i="1"/>
  <c r="I1460" i="1" s="1"/>
  <c r="D1460" i="1"/>
  <c r="H1460" i="1" s="1"/>
  <c r="C1460" i="1"/>
  <c r="H1459" i="1"/>
  <c r="D1459" i="1"/>
  <c r="G1459" i="1" s="1"/>
  <c r="I1459" i="1" s="1"/>
  <c r="C1459" i="1"/>
  <c r="J1459" i="1" s="1"/>
  <c r="G1458" i="1"/>
  <c r="D1458" i="1"/>
  <c r="H1458" i="1" s="1"/>
  <c r="C1458" i="1"/>
  <c r="I1457" i="1"/>
  <c r="H1457" i="1"/>
  <c r="D1457" i="1"/>
  <c r="G1457" i="1" s="1"/>
  <c r="C1457" i="1"/>
  <c r="J1457" i="1" s="1"/>
  <c r="G1456" i="1"/>
  <c r="D1456" i="1"/>
  <c r="H1456" i="1" s="1"/>
  <c r="C1456" i="1"/>
  <c r="H1455" i="1"/>
  <c r="I1455" i="1" s="1"/>
  <c r="D1455" i="1"/>
  <c r="G1455" i="1" s="1"/>
  <c r="C1455" i="1"/>
  <c r="J1455" i="1" s="1"/>
  <c r="D1454" i="1"/>
  <c r="C1454" i="1"/>
  <c r="D1453" i="1"/>
  <c r="C1453" i="1"/>
  <c r="J1452" i="1"/>
  <c r="H1452" i="1"/>
  <c r="D1452" i="1"/>
  <c r="C1452" i="1"/>
  <c r="G1452" i="1" s="1"/>
  <c r="I1452" i="1" s="1"/>
  <c r="D1451" i="1"/>
  <c r="C1451" i="1"/>
  <c r="J1450" i="1"/>
  <c r="H1450" i="1"/>
  <c r="D1450" i="1"/>
  <c r="C1450" i="1"/>
  <c r="G1450" i="1" s="1"/>
  <c r="I1450" i="1" s="1"/>
  <c r="D1449" i="1"/>
  <c r="C1449" i="1"/>
  <c r="J1448" i="1"/>
  <c r="H1448" i="1"/>
  <c r="D1448" i="1"/>
  <c r="C1448" i="1"/>
  <c r="G1448" i="1" s="1"/>
  <c r="I1448" i="1" s="1"/>
  <c r="D1447" i="1"/>
  <c r="C1447" i="1"/>
  <c r="J1446" i="1"/>
  <c r="H1446" i="1"/>
  <c r="D1446" i="1"/>
  <c r="C1446" i="1"/>
  <c r="G1446" i="1" s="1"/>
  <c r="I1446" i="1" s="1"/>
  <c r="H1445" i="1"/>
  <c r="G1445" i="1"/>
  <c r="D1445" i="1"/>
  <c r="C1445" i="1"/>
  <c r="J1445" i="1" s="1"/>
  <c r="J1444" i="1"/>
  <c r="I1444" i="1"/>
  <c r="H1444" i="1"/>
  <c r="G1444" i="1"/>
  <c r="D1444" i="1"/>
  <c r="C1444" i="1"/>
  <c r="J1443" i="1"/>
  <c r="H1443" i="1"/>
  <c r="G1443" i="1"/>
  <c r="D1443" i="1"/>
  <c r="C1443" i="1"/>
  <c r="J1442" i="1"/>
  <c r="I1442" i="1"/>
  <c r="H1442" i="1"/>
  <c r="G1442" i="1"/>
  <c r="D1442" i="1"/>
  <c r="C1442" i="1"/>
  <c r="J1441" i="1"/>
  <c r="H1441" i="1"/>
  <c r="G1441" i="1"/>
  <c r="D1441" i="1"/>
  <c r="C1441" i="1"/>
  <c r="J1440" i="1"/>
  <c r="I1440" i="1"/>
  <c r="H1440" i="1"/>
  <c r="G1440" i="1"/>
  <c r="D1440" i="1"/>
  <c r="C1440" i="1"/>
  <c r="J1439" i="1"/>
  <c r="H1439" i="1"/>
  <c r="G1439" i="1"/>
  <c r="D1439" i="1"/>
  <c r="C1439" i="1"/>
  <c r="H1438" i="1"/>
  <c r="G1438" i="1"/>
  <c r="D1438" i="1"/>
  <c r="C1438" i="1"/>
  <c r="D1434" i="1"/>
  <c r="H1434" i="1" s="1"/>
  <c r="C1434" i="1"/>
  <c r="H1433" i="1"/>
  <c r="G1433" i="1"/>
  <c r="D1433" i="1"/>
  <c r="C1433" i="1"/>
  <c r="H1432" i="1"/>
  <c r="G1432" i="1"/>
  <c r="D1432" i="1"/>
  <c r="C1432" i="1"/>
  <c r="D1431" i="1"/>
  <c r="H1431" i="1" s="1"/>
  <c r="C1431" i="1"/>
  <c r="H1430" i="1"/>
  <c r="G1430" i="1"/>
  <c r="D1430" i="1"/>
  <c r="C1430" i="1"/>
  <c r="H1429" i="1"/>
  <c r="G1429" i="1"/>
  <c r="D1429" i="1"/>
  <c r="C1429" i="1"/>
  <c r="D1428" i="1"/>
  <c r="H1428" i="1" s="1"/>
  <c r="C1428" i="1"/>
  <c r="H1427" i="1"/>
  <c r="G1427" i="1"/>
  <c r="D1427" i="1"/>
  <c r="C1427" i="1"/>
  <c r="H1426" i="1"/>
  <c r="G1426" i="1"/>
  <c r="D1426" i="1"/>
  <c r="C1426" i="1"/>
  <c r="D1425" i="1"/>
  <c r="H1425" i="1" s="1"/>
  <c r="C1425" i="1"/>
  <c r="H1424" i="1"/>
  <c r="G1424" i="1"/>
  <c r="D1424" i="1"/>
  <c r="C1424" i="1"/>
  <c r="H1423" i="1"/>
  <c r="G1423" i="1"/>
  <c r="C1423" i="1"/>
  <c r="D1422" i="1"/>
  <c r="H1422" i="1" s="1"/>
  <c r="C1422" i="1"/>
  <c r="H1421" i="1"/>
  <c r="G1421" i="1"/>
  <c r="D1421" i="1"/>
  <c r="C1421" i="1"/>
  <c r="H1420" i="1"/>
  <c r="G1420" i="1"/>
  <c r="D1420" i="1"/>
  <c r="C1420" i="1"/>
  <c r="D1419" i="1"/>
  <c r="H1419" i="1" s="1"/>
  <c r="C1419" i="1"/>
  <c r="H1418" i="1"/>
  <c r="G1418" i="1"/>
  <c r="D1418" i="1"/>
  <c r="C1418" i="1"/>
  <c r="H1417" i="1"/>
  <c r="G1417" i="1"/>
  <c r="D1417" i="1"/>
  <c r="C1417" i="1"/>
  <c r="D1416" i="1"/>
  <c r="H1416" i="1" s="1"/>
  <c r="C1416" i="1"/>
  <c r="H1415" i="1"/>
  <c r="G1415" i="1"/>
  <c r="D1415" i="1"/>
  <c r="C1415" i="1"/>
  <c r="H1414" i="1"/>
  <c r="G1414" i="1"/>
  <c r="D1414" i="1"/>
  <c r="C1414" i="1"/>
  <c r="D1413" i="1"/>
  <c r="H1413" i="1" s="1"/>
  <c r="C1413" i="1"/>
  <c r="H1412" i="1"/>
  <c r="G1412" i="1"/>
  <c r="D1412" i="1"/>
  <c r="C1412" i="1"/>
  <c r="H1411" i="1"/>
  <c r="G1411" i="1"/>
  <c r="D1411" i="1"/>
  <c r="C1411" i="1"/>
  <c r="D1410" i="1"/>
  <c r="H1410" i="1" s="1"/>
  <c r="C1410" i="1"/>
  <c r="H1409" i="1"/>
  <c r="G1409" i="1"/>
  <c r="D1409" i="1"/>
  <c r="C1409" i="1"/>
  <c r="D1408" i="1"/>
  <c r="D1407" i="1"/>
  <c r="H1407" i="1" s="1"/>
  <c r="C1407" i="1"/>
  <c r="H1406" i="1"/>
  <c r="G1406" i="1"/>
  <c r="D1406" i="1"/>
  <c r="C1406" i="1"/>
  <c r="H1405" i="1"/>
  <c r="G1405" i="1"/>
  <c r="D1405" i="1"/>
  <c r="C1405" i="1"/>
  <c r="D1404" i="1"/>
  <c r="H1404" i="1" s="1"/>
  <c r="C1404" i="1"/>
  <c r="H1403" i="1"/>
  <c r="G1403" i="1"/>
  <c r="D1403" i="1"/>
  <c r="C1403" i="1"/>
  <c r="H1402" i="1"/>
  <c r="G1402" i="1"/>
  <c r="D1402" i="1"/>
  <c r="C1402" i="1"/>
  <c r="D1401" i="1"/>
  <c r="H1401" i="1" s="1"/>
  <c r="C1401" i="1"/>
  <c r="H1400" i="1"/>
  <c r="G1400" i="1"/>
  <c r="D1400" i="1"/>
  <c r="C1400" i="1"/>
  <c r="H1399" i="1"/>
  <c r="G1399" i="1"/>
  <c r="D1399" i="1"/>
  <c r="C1399" i="1"/>
  <c r="D1398" i="1"/>
  <c r="H1398" i="1" s="1"/>
  <c r="C1398" i="1"/>
  <c r="H1397" i="1"/>
  <c r="G1397" i="1"/>
  <c r="D1397" i="1"/>
  <c r="C1397" i="1"/>
  <c r="H1396" i="1"/>
  <c r="G1396" i="1"/>
  <c r="D1396" i="1"/>
  <c r="C1396" i="1"/>
  <c r="D1395" i="1"/>
  <c r="H1395" i="1" s="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D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D1274" i="1"/>
  <c r="C1274" i="1"/>
  <c r="G1274" i="1" s="1"/>
  <c r="D1273" i="1"/>
  <c r="H1273" i="1" s="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D1264" i="1"/>
  <c r="C1264" i="1"/>
  <c r="D1263" i="1"/>
  <c r="H1263" i="1" s="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D1245" i="1"/>
  <c r="G1245" i="1" s="1"/>
  <c r="C1245" i="1"/>
  <c r="H1244" i="1"/>
  <c r="D1244" i="1"/>
  <c r="G1244" i="1" s="1"/>
  <c r="C1244" i="1"/>
  <c r="H1243" i="1"/>
  <c r="G1243" i="1"/>
  <c r="D1243" i="1"/>
  <c r="C1243" i="1"/>
  <c r="H1242" i="1"/>
  <c r="G1242" i="1"/>
  <c r="D1242" i="1"/>
  <c r="C1242" i="1"/>
  <c r="H1241" i="1"/>
  <c r="D1241" i="1"/>
  <c r="G1241" i="1" s="1"/>
  <c r="C1241" i="1"/>
  <c r="H1240" i="1"/>
  <c r="G1240" i="1"/>
  <c r="D1240" i="1"/>
  <c r="C1240" i="1"/>
  <c r="H1239" i="1"/>
  <c r="G1239" i="1"/>
  <c r="D1239" i="1"/>
  <c r="C1239" i="1"/>
  <c r="H1238" i="1"/>
  <c r="G1238" i="1"/>
  <c r="D1238" i="1"/>
  <c r="C1238" i="1"/>
  <c r="D1237" i="1"/>
  <c r="C1237" i="1"/>
  <c r="H1237" i="1" s="1"/>
  <c r="D1236" i="1"/>
  <c r="H1234" i="1"/>
  <c r="G1234" i="1"/>
  <c r="D1234" i="1"/>
  <c r="C1234" i="1"/>
  <c r="H1233" i="1"/>
  <c r="G1233" i="1"/>
  <c r="D1233" i="1"/>
  <c r="C1233" i="1"/>
  <c r="H1232" i="1"/>
  <c r="D1232" i="1"/>
  <c r="G1232" i="1" s="1"/>
  <c r="C1232" i="1"/>
  <c r="H1231" i="1"/>
  <c r="G1231" i="1"/>
  <c r="D1231" i="1"/>
  <c r="C1231" i="1"/>
  <c r="H1230" i="1"/>
  <c r="G1230" i="1"/>
  <c r="D1230" i="1"/>
  <c r="C1230" i="1"/>
  <c r="D1229" i="1"/>
  <c r="H1229" i="1" s="1"/>
  <c r="C1229" i="1"/>
  <c r="D1228" i="1"/>
  <c r="H1228" i="1" s="1"/>
  <c r="C1228" i="1"/>
  <c r="C1227" i="1"/>
  <c r="H1226" i="1"/>
  <c r="G1226" i="1"/>
  <c r="D1226" i="1"/>
  <c r="C1226" i="1"/>
  <c r="H1225" i="1"/>
  <c r="G1225" i="1"/>
  <c r="D1225" i="1"/>
  <c r="C1225" i="1"/>
  <c r="D1224" i="1"/>
  <c r="H1224" i="1" s="1"/>
  <c r="C1224" i="1"/>
  <c r="D1223" i="1"/>
  <c r="G1223" i="1" s="1"/>
  <c r="C1223" i="1"/>
  <c r="C1222" i="1"/>
  <c r="H1221" i="1"/>
  <c r="G1221" i="1"/>
  <c r="D1221" i="1"/>
  <c r="C1221" i="1"/>
  <c r="H1220" i="1"/>
  <c r="G1220" i="1"/>
  <c r="D1220" i="1"/>
  <c r="C1220" i="1"/>
  <c r="H1219" i="1"/>
  <c r="G1219" i="1"/>
  <c r="D1219" i="1"/>
  <c r="C1219" i="1"/>
  <c r="D1218" i="1"/>
  <c r="C1218" i="1"/>
  <c r="H1217" i="1"/>
  <c r="G1217" i="1"/>
  <c r="D1217" i="1"/>
  <c r="C1217" i="1"/>
  <c r="D1216"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D1166" i="1"/>
  <c r="H1166" i="1" s="1"/>
  <c r="C1166" i="1"/>
  <c r="D1165" i="1"/>
  <c r="H1165" i="1" s="1"/>
  <c r="C1165" i="1"/>
  <c r="H1164" i="1"/>
  <c r="G1164" i="1"/>
  <c r="D1164" i="1"/>
  <c r="C1164" i="1"/>
  <c r="H1163" i="1"/>
  <c r="G1163" i="1"/>
  <c r="D1163" i="1"/>
  <c r="C1163" i="1"/>
  <c r="H1162" i="1"/>
  <c r="G1162" i="1"/>
  <c r="D1162" i="1"/>
  <c r="C1162" i="1"/>
  <c r="D1161" i="1"/>
  <c r="C1161" i="1"/>
  <c r="G1161" i="1" s="1"/>
  <c r="H1160" i="1"/>
  <c r="D1160" i="1"/>
  <c r="G1160" i="1" s="1"/>
  <c r="C1160" i="1"/>
  <c r="H1159" i="1"/>
  <c r="G1159" i="1"/>
  <c r="D1159" i="1"/>
  <c r="C1159" i="1"/>
  <c r="H1158" i="1"/>
  <c r="G1158" i="1"/>
  <c r="D1158" i="1"/>
  <c r="C1158" i="1"/>
  <c r="H1157" i="1"/>
  <c r="D1157" i="1"/>
  <c r="G1157" i="1" s="1"/>
  <c r="C1157" i="1"/>
  <c r="D1156" i="1"/>
  <c r="C1156" i="1"/>
  <c r="D1155" i="1"/>
  <c r="G1155" i="1" s="1"/>
  <c r="C1155" i="1"/>
  <c r="C1154" i="1"/>
  <c r="H1151" i="1"/>
  <c r="G1151" i="1"/>
  <c r="D1151" i="1"/>
  <c r="C1151" i="1"/>
  <c r="H1150" i="1"/>
  <c r="G1150" i="1"/>
  <c r="D1150" i="1"/>
  <c r="C1150" i="1"/>
  <c r="H1149" i="1"/>
  <c r="D1149" i="1"/>
  <c r="G1149" i="1" s="1"/>
  <c r="C1149" i="1"/>
  <c r="D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D1141" i="1"/>
  <c r="C1141" i="1"/>
  <c r="H1140" i="1"/>
  <c r="G1140" i="1"/>
  <c r="D1140" i="1"/>
  <c r="C1140" i="1"/>
  <c r="H1139" i="1"/>
  <c r="G1139" i="1"/>
  <c r="D1139" i="1"/>
  <c r="C1139" i="1"/>
  <c r="H1138" i="1"/>
  <c r="G1138" i="1"/>
  <c r="D1138" i="1"/>
  <c r="C1138" i="1"/>
  <c r="D1137" i="1"/>
  <c r="C1137" i="1"/>
  <c r="H1137" i="1" s="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C1113"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D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D1065" i="1"/>
  <c r="H1064" i="1"/>
  <c r="G1064" i="1"/>
  <c r="D1064" i="1"/>
  <c r="C1064" i="1"/>
  <c r="H1063" i="1"/>
  <c r="G1063" i="1"/>
  <c r="D1063" i="1"/>
  <c r="C1063" i="1"/>
  <c r="H1062" i="1"/>
  <c r="G1062" i="1"/>
  <c r="D1062" i="1"/>
  <c r="C1062" i="1"/>
  <c r="D1061" i="1"/>
  <c r="H1061" i="1" s="1"/>
  <c r="C1061" i="1"/>
  <c r="D1060" i="1"/>
  <c r="H1060" i="1" s="1"/>
  <c r="C1060" i="1"/>
  <c r="H1059" i="1"/>
  <c r="G1059" i="1"/>
  <c r="D1059" i="1"/>
  <c r="C1059" i="1"/>
  <c r="H1058" i="1"/>
  <c r="G1058" i="1"/>
  <c r="D1058" i="1"/>
  <c r="C1058" i="1"/>
  <c r="H1057" i="1"/>
  <c r="G1057" i="1"/>
  <c r="D1057" i="1"/>
  <c r="C1057" i="1"/>
  <c r="D1056" i="1"/>
  <c r="H1056" i="1" s="1"/>
  <c r="C1056" i="1"/>
  <c r="H1055" i="1"/>
  <c r="G1055" i="1"/>
  <c r="D1055" i="1"/>
  <c r="C1055" i="1"/>
  <c r="H1054" i="1"/>
  <c r="G1054" i="1"/>
  <c r="D1054" i="1"/>
  <c r="C1054" i="1"/>
  <c r="H1053" i="1"/>
  <c r="G1053" i="1"/>
  <c r="D1053" i="1"/>
  <c r="C1053" i="1"/>
  <c r="H1052" i="1"/>
  <c r="G1052" i="1"/>
  <c r="D1052" i="1"/>
  <c r="C1052" i="1"/>
  <c r="H1051" i="1"/>
  <c r="G1051" i="1"/>
  <c r="D1051" i="1"/>
  <c r="C1051" i="1"/>
  <c r="D1050" i="1"/>
  <c r="C1050" i="1"/>
  <c r="H1049" i="1"/>
  <c r="G1049" i="1"/>
  <c r="D1049" i="1"/>
  <c r="C1049" i="1"/>
  <c r="H1048" i="1"/>
  <c r="D1048" i="1"/>
  <c r="G1048" i="1" s="1"/>
  <c r="C1048" i="1"/>
  <c r="D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D1039" i="1"/>
  <c r="G1039" i="1" s="1"/>
  <c r="C1039" i="1"/>
  <c r="H1038" i="1"/>
  <c r="G1038" i="1"/>
  <c r="D1038" i="1"/>
  <c r="C1038" i="1"/>
  <c r="H1037" i="1"/>
  <c r="G1037" i="1"/>
  <c r="D1037" i="1"/>
  <c r="C1037" i="1"/>
  <c r="H1036" i="1"/>
  <c r="G1036" i="1"/>
  <c r="D1036" i="1"/>
  <c r="C1036" i="1"/>
  <c r="H1035" i="1"/>
  <c r="G1035" i="1"/>
  <c r="D1035" i="1"/>
  <c r="C1035" i="1"/>
  <c r="D1034" i="1"/>
  <c r="H1033" i="1"/>
  <c r="G1033" i="1"/>
  <c r="D1033" i="1"/>
  <c r="C1033" i="1"/>
  <c r="H1032" i="1"/>
  <c r="G1032" i="1"/>
  <c r="D1032" i="1"/>
  <c r="C1032" i="1"/>
  <c r="H1031" i="1"/>
  <c r="G1031" i="1"/>
  <c r="D1031" i="1"/>
  <c r="C1031" i="1"/>
  <c r="H1030" i="1"/>
  <c r="G1030" i="1"/>
  <c r="D1030" i="1"/>
  <c r="C1030" i="1"/>
  <c r="H1029" i="1"/>
  <c r="G1029" i="1"/>
  <c r="D1029" i="1"/>
  <c r="C1029" i="1"/>
  <c r="D1028" i="1"/>
  <c r="C1028" i="1"/>
  <c r="H1027" i="1"/>
  <c r="G1027" i="1"/>
  <c r="D1027" i="1"/>
  <c r="C1027" i="1"/>
  <c r="H1026" i="1"/>
  <c r="G1026" i="1"/>
  <c r="D1026" i="1"/>
  <c r="C1026" i="1"/>
  <c r="D1025" i="1"/>
  <c r="C1025" i="1"/>
  <c r="H1025" i="1" s="1"/>
  <c r="H1024" i="1"/>
  <c r="G1024" i="1"/>
  <c r="D1024" i="1"/>
  <c r="C1024" i="1"/>
  <c r="D1023" i="1"/>
  <c r="C1023" i="1"/>
  <c r="H1023" i="1" s="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G1015" i="1"/>
  <c r="D1015" i="1"/>
  <c r="C1015" i="1"/>
  <c r="H1014" i="1"/>
  <c r="G1014" i="1"/>
  <c r="D1014" i="1"/>
  <c r="C1014" i="1"/>
  <c r="G1013" i="1"/>
  <c r="D1013" i="1"/>
  <c r="C1013" i="1"/>
  <c r="H1013" i="1" s="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D1006" i="1"/>
  <c r="C1006" i="1"/>
  <c r="G1006" i="1" s="1"/>
  <c r="H1005" i="1"/>
  <c r="G1005" i="1"/>
  <c r="D1005" i="1"/>
  <c r="C1005" i="1"/>
  <c r="D1004" i="1"/>
  <c r="C1004" i="1"/>
  <c r="H1003" i="1"/>
  <c r="G1003" i="1"/>
  <c r="D1003" i="1"/>
  <c r="C1003" i="1"/>
  <c r="H1002" i="1"/>
  <c r="G1002" i="1"/>
  <c r="D1002" i="1"/>
  <c r="C1002" i="1"/>
  <c r="H1001" i="1"/>
  <c r="G1001" i="1"/>
  <c r="D1001" i="1"/>
  <c r="C1001" i="1"/>
  <c r="D1000" i="1"/>
  <c r="H1000" i="1" s="1"/>
  <c r="C1000" i="1"/>
  <c r="D999" i="1"/>
  <c r="G999" i="1" s="1"/>
  <c r="C999" i="1"/>
  <c r="H999" i="1" s="1"/>
  <c r="H998" i="1"/>
  <c r="D998" i="1"/>
  <c r="C998" i="1"/>
  <c r="G998" i="1" s="1"/>
  <c r="D997" i="1"/>
  <c r="C997" i="1"/>
  <c r="D996" i="1"/>
  <c r="C996" i="1"/>
  <c r="H996" i="1" s="1"/>
  <c r="H995" i="1"/>
  <c r="G995" i="1"/>
  <c r="D995" i="1"/>
  <c r="C995" i="1"/>
  <c r="H994" i="1"/>
  <c r="G994" i="1"/>
  <c r="D994" i="1"/>
  <c r="C994" i="1"/>
  <c r="D993" i="1"/>
  <c r="H993" i="1" s="1"/>
  <c r="C993" i="1"/>
  <c r="H992" i="1"/>
  <c r="G992" i="1"/>
  <c r="D992" i="1"/>
  <c r="C992" i="1"/>
  <c r="D991" i="1"/>
  <c r="C991" i="1"/>
  <c r="H989" i="1"/>
  <c r="G989" i="1"/>
  <c r="D989" i="1"/>
  <c r="C989" i="1"/>
  <c r="D988" i="1"/>
  <c r="C988" i="1"/>
  <c r="H988" i="1" s="1"/>
  <c r="H987" i="1"/>
  <c r="G987" i="1"/>
  <c r="D987" i="1"/>
  <c r="C987"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D822" i="1"/>
  <c r="G822" i="1" s="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D812" i="1"/>
  <c r="H812" i="1" s="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D753" i="1"/>
  <c r="G753" i="1" s="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D714" i="1"/>
  <c r="G714" i="1" s="1"/>
  <c r="C714" i="1"/>
  <c r="H713" i="1"/>
  <c r="G713" i="1"/>
  <c r="D713" i="1"/>
  <c r="C713" i="1"/>
  <c r="H712" i="1"/>
  <c r="G712" i="1"/>
  <c r="D712" i="1"/>
  <c r="C712" i="1"/>
  <c r="G711" i="1"/>
  <c r="D711" i="1"/>
  <c r="H711" i="1" s="1"/>
  <c r="C711" i="1"/>
  <c r="D710" i="1"/>
  <c r="H710" i="1" s="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D649" i="1"/>
  <c r="G649" i="1" s="1"/>
  <c r="C649" i="1"/>
  <c r="H648" i="1"/>
  <c r="G648" i="1"/>
  <c r="D648" i="1"/>
  <c r="C648" i="1"/>
  <c r="H647" i="1"/>
  <c r="G647" i="1"/>
  <c r="D647" i="1"/>
  <c r="C647" i="1"/>
  <c r="H646" i="1"/>
  <c r="G646" i="1"/>
  <c r="D646" i="1"/>
  <c r="C646" i="1"/>
  <c r="D645" i="1"/>
  <c r="H645" i="1" s="1"/>
  <c r="C645" i="1"/>
  <c r="D644" i="1"/>
  <c r="H644" i="1" s="1"/>
  <c r="C644" i="1"/>
  <c r="D643" i="1"/>
  <c r="H643" i="1" s="1"/>
  <c r="C643" i="1"/>
  <c r="D642" i="1"/>
  <c r="H642" i="1" s="1"/>
  <c r="C642" i="1"/>
  <c r="D641" i="1"/>
  <c r="H641" i="1" s="1"/>
  <c r="C641" i="1"/>
  <c r="H632" i="1"/>
  <c r="G632" i="1"/>
  <c r="D632" i="1"/>
  <c r="C632" i="1"/>
  <c r="D631" i="1"/>
  <c r="C631" i="1"/>
  <c r="H631" i="1" s="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G610" i="1"/>
  <c r="D610" i="1"/>
  <c r="H610" i="1" s="1"/>
  <c r="C610" i="1"/>
  <c r="H609" i="1"/>
  <c r="G609" i="1"/>
  <c r="D609" i="1"/>
  <c r="C609" i="1"/>
  <c r="H608" i="1"/>
  <c r="G608" i="1"/>
  <c r="D608" i="1"/>
  <c r="C608" i="1"/>
  <c r="D607" i="1"/>
  <c r="C607" i="1"/>
  <c r="H606" i="1"/>
  <c r="G606" i="1"/>
  <c r="D606" i="1"/>
  <c r="C606" i="1"/>
  <c r="H605" i="1"/>
  <c r="G605" i="1"/>
  <c r="D605" i="1"/>
  <c r="C605" i="1"/>
  <c r="G604" i="1"/>
  <c r="D604" i="1"/>
  <c r="H604" i="1" s="1"/>
  <c r="C604" i="1"/>
  <c r="H603" i="1"/>
  <c r="G603" i="1"/>
  <c r="D603" i="1"/>
  <c r="C603" i="1"/>
  <c r="H602" i="1"/>
  <c r="G602" i="1"/>
  <c r="D602" i="1"/>
  <c r="C602" i="1"/>
  <c r="D601" i="1"/>
  <c r="H601" i="1" s="1"/>
  <c r="C601" i="1"/>
  <c r="H600" i="1"/>
  <c r="G600" i="1"/>
  <c r="D600" i="1"/>
  <c r="C600" i="1"/>
  <c r="D599" i="1"/>
  <c r="D598" i="1"/>
  <c r="C598" i="1"/>
  <c r="H597" i="1"/>
  <c r="G597" i="1"/>
  <c r="D597" i="1"/>
  <c r="C597" i="1"/>
  <c r="H596" i="1"/>
  <c r="G596" i="1"/>
  <c r="D596" i="1"/>
  <c r="C596" i="1"/>
  <c r="D595" i="1"/>
  <c r="C595" i="1"/>
  <c r="H594" i="1"/>
  <c r="G594" i="1"/>
  <c r="D594" i="1"/>
  <c r="C594" i="1"/>
  <c r="H593" i="1"/>
  <c r="G593" i="1"/>
  <c r="D593" i="1"/>
  <c r="C593" i="1"/>
  <c r="D592" i="1"/>
  <c r="C592" i="1"/>
  <c r="H591" i="1"/>
  <c r="G591" i="1"/>
  <c r="D591" i="1"/>
  <c r="C591" i="1"/>
  <c r="H590" i="1"/>
  <c r="G590" i="1"/>
  <c r="D590" i="1"/>
  <c r="C590" i="1"/>
  <c r="D589" i="1"/>
  <c r="C589" i="1"/>
  <c r="H588" i="1"/>
  <c r="G588" i="1"/>
  <c r="D588" i="1"/>
  <c r="C588" i="1"/>
  <c r="D587" i="1"/>
  <c r="D586" i="1"/>
  <c r="C586" i="1"/>
  <c r="G586" i="1" s="1"/>
  <c r="H585" i="1"/>
  <c r="G585" i="1"/>
  <c r="D585" i="1"/>
  <c r="C585" i="1"/>
  <c r="H584" i="1"/>
  <c r="G584" i="1"/>
  <c r="D584" i="1"/>
  <c r="C584" i="1"/>
  <c r="H583" i="1"/>
  <c r="D583" i="1"/>
  <c r="C583" i="1"/>
  <c r="G583" i="1" s="1"/>
  <c r="H582" i="1"/>
  <c r="G582" i="1"/>
  <c r="D582" i="1"/>
  <c r="C582" i="1"/>
  <c r="H581" i="1"/>
  <c r="G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0" i="1"/>
  <c r="G560" i="1"/>
  <c r="D560" i="1"/>
  <c r="C560" i="1"/>
  <c r="D559" i="1"/>
  <c r="H559" i="1" s="1"/>
  <c r="C559" i="1"/>
  <c r="D558" i="1"/>
  <c r="C558" i="1"/>
  <c r="H557" i="1"/>
  <c r="G557" i="1"/>
  <c r="D557" i="1"/>
  <c r="C557" i="1"/>
  <c r="D556" i="1"/>
  <c r="G556" i="1" s="1"/>
  <c r="C556" i="1"/>
  <c r="H556" i="1" s="1"/>
  <c r="D555" i="1"/>
  <c r="C555" i="1"/>
  <c r="H554" i="1"/>
  <c r="G554" i="1"/>
  <c r="D554" i="1"/>
  <c r="C554" i="1"/>
  <c r="H553" i="1"/>
  <c r="G553" i="1"/>
  <c r="D553" i="1"/>
  <c r="C553" i="1"/>
  <c r="D552" i="1"/>
  <c r="C552" i="1"/>
  <c r="H551" i="1"/>
  <c r="G551" i="1"/>
  <c r="D551" i="1"/>
  <c r="C551" i="1"/>
  <c r="H550" i="1"/>
  <c r="D550" i="1"/>
  <c r="C550" i="1"/>
  <c r="G550" i="1" s="1"/>
  <c r="D549" i="1"/>
  <c r="C549" i="1"/>
  <c r="H548" i="1"/>
  <c r="G548" i="1"/>
  <c r="D548" i="1"/>
  <c r="C548" i="1"/>
  <c r="H547" i="1"/>
  <c r="G547" i="1"/>
  <c r="D547" i="1"/>
  <c r="C547" i="1"/>
  <c r="D546" i="1"/>
  <c r="C546" i="1"/>
  <c r="H545" i="1"/>
  <c r="G545" i="1"/>
  <c r="D545" i="1"/>
  <c r="C545" i="1"/>
  <c r="D544" i="1"/>
  <c r="H544" i="1" s="1"/>
  <c r="C544" i="1"/>
  <c r="D543" i="1"/>
  <c r="C543" i="1"/>
  <c r="H542" i="1"/>
  <c r="G542" i="1"/>
  <c r="D542" i="1"/>
  <c r="C542" i="1"/>
  <c r="H541" i="1"/>
  <c r="D541" i="1"/>
  <c r="C541" i="1"/>
  <c r="G541" i="1" s="1"/>
  <c r="D540" i="1"/>
  <c r="C540" i="1"/>
  <c r="H539" i="1"/>
  <c r="G539" i="1"/>
  <c r="D539" i="1"/>
  <c r="C539" i="1"/>
  <c r="D538" i="1"/>
  <c r="G538" i="1" s="1"/>
  <c r="C538" i="1"/>
  <c r="H538" i="1" s="1"/>
  <c r="D537" i="1"/>
  <c r="C537" i="1"/>
  <c r="H536" i="1"/>
  <c r="G536" i="1"/>
  <c r="D536" i="1"/>
  <c r="C536" i="1"/>
  <c r="H535" i="1"/>
  <c r="G535" i="1"/>
  <c r="D535" i="1"/>
  <c r="C535" i="1"/>
  <c r="D534" i="1"/>
  <c r="C534" i="1"/>
  <c r="H533" i="1"/>
  <c r="G533" i="1"/>
  <c r="D533" i="1"/>
  <c r="C533" i="1"/>
  <c r="D532" i="1"/>
  <c r="H532" i="1" s="1"/>
  <c r="C532" i="1"/>
  <c r="D531" i="1"/>
  <c r="C531" i="1"/>
  <c r="H530" i="1"/>
  <c r="G530" i="1"/>
  <c r="D530" i="1"/>
  <c r="C530" i="1"/>
  <c r="H529" i="1"/>
  <c r="D529" i="1"/>
  <c r="G529" i="1" s="1"/>
  <c r="C529" i="1"/>
  <c r="D528" i="1"/>
  <c r="C528" i="1"/>
  <c r="H527" i="1"/>
  <c r="G527" i="1"/>
  <c r="D527" i="1"/>
  <c r="C527" i="1"/>
  <c r="D526" i="1"/>
  <c r="C526" i="1"/>
  <c r="D525" i="1"/>
  <c r="C525" i="1"/>
  <c r="H524" i="1"/>
  <c r="G524" i="1"/>
  <c r="D524" i="1"/>
  <c r="C524" i="1"/>
  <c r="D523" i="1"/>
  <c r="H523" i="1" s="1"/>
  <c r="C523" i="1"/>
  <c r="H521" i="1"/>
  <c r="G521" i="1"/>
  <c r="D521" i="1"/>
  <c r="C521" i="1"/>
  <c r="D520" i="1"/>
  <c r="C520" i="1"/>
  <c r="G520" i="1" s="1"/>
  <c r="H519" i="1"/>
  <c r="C519" i="1"/>
  <c r="G519" i="1" s="1"/>
  <c r="H518" i="1"/>
  <c r="G518" i="1"/>
  <c r="D518" i="1"/>
  <c r="C518" i="1"/>
  <c r="G517" i="1"/>
  <c r="D517" i="1"/>
  <c r="H517" i="1" s="1"/>
  <c r="C517" i="1"/>
  <c r="H516" i="1"/>
  <c r="G516" i="1"/>
  <c r="D516" i="1"/>
  <c r="C516" i="1"/>
  <c r="H515" i="1"/>
  <c r="G515" i="1"/>
  <c r="D515" i="1"/>
  <c r="C515" i="1"/>
  <c r="G514" i="1"/>
  <c r="D514" i="1"/>
  <c r="H514" i="1" s="1"/>
  <c r="C514" i="1"/>
  <c r="H513" i="1"/>
  <c r="G513" i="1"/>
  <c r="D513" i="1"/>
  <c r="C513" i="1"/>
  <c r="H512" i="1"/>
  <c r="G512" i="1"/>
  <c r="D512" i="1"/>
  <c r="C512" i="1"/>
  <c r="D511" i="1"/>
  <c r="C511" i="1"/>
  <c r="H510" i="1"/>
  <c r="G510" i="1"/>
  <c r="D510" i="1"/>
  <c r="C510" i="1"/>
  <c r="D508" i="1"/>
  <c r="C508" i="1"/>
  <c r="H507" i="1"/>
  <c r="G507" i="1"/>
  <c r="D507" i="1"/>
  <c r="C507" i="1"/>
  <c r="H506" i="1"/>
  <c r="G506" i="1"/>
  <c r="D506" i="1"/>
  <c r="C506" i="1"/>
  <c r="D505" i="1"/>
  <c r="C505" i="1"/>
  <c r="H504" i="1"/>
  <c r="D504" i="1"/>
  <c r="C504" i="1"/>
  <c r="G504" i="1" s="1"/>
  <c r="H503" i="1"/>
  <c r="G503" i="1"/>
  <c r="D503" i="1"/>
  <c r="C503" i="1"/>
  <c r="D502" i="1"/>
  <c r="C502" i="1"/>
  <c r="G501" i="1"/>
  <c r="D501" i="1"/>
  <c r="C501" i="1"/>
  <c r="H501" i="1" s="1"/>
  <c r="H500" i="1"/>
  <c r="G500" i="1"/>
  <c r="D500" i="1"/>
  <c r="C500" i="1"/>
  <c r="D499" i="1"/>
  <c r="C499" i="1"/>
  <c r="D498" i="1"/>
  <c r="C498" i="1"/>
  <c r="H498" i="1" s="1"/>
  <c r="H497" i="1"/>
  <c r="G497" i="1"/>
  <c r="D497" i="1"/>
  <c r="C497" i="1"/>
  <c r="D496" i="1"/>
  <c r="C496" i="1"/>
  <c r="D495" i="1"/>
  <c r="C495" i="1"/>
  <c r="H494" i="1"/>
  <c r="G494" i="1"/>
  <c r="D494" i="1"/>
  <c r="C494" i="1"/>
  <c r="D493" i="1"/>
  <c r="C493" i="1"/>
  <c r="D492" i="1"/>
  <c r="C492" i="1"/>
  <c r="G492" i="1" s="1"/>
  <c r="H491" i="1"/>
  <c r="G491" i="1"/>
  <c r="D491" i="1"/>
  <c r="C491" i="1"/>
  <c r="D490" i="1"/>
  <c r="C490" i="1"/>
  <c r="H489" i="1"/>
  <c r="G489" i="1"/>
  <c r="D489" i="1"/>
  <c r="C489" i="1"/>
  <c r="H488" i="1"/>
  <c r="G488" i="1"/>
  <c r="D488" i="1"/>
  <c r="C488" i="1"/>
  <c r="D487" i="1"/>
  <c r="C487" i="1"/>
  <c r="G486" i="1"/>
  <c r="D486" i="1"/>
  <c r="C486" i="1"/>
  <c r="H486" i="1" s="1"/>
  <c r="H485" i="1"/>
  <c r="G485" i="1"/>
  <c r="D485" i="1"/>
  <c r="C485" i="1"/>
  <c r="D484" i="1"/>
  <c r="C484" i="1"/>
  <c r="G483" i="1"/>
  <c r="D483" i="1"/>
  <c r="C483" i="1"/>
  <c r="H483" i="1" s="1"/>
  <c r="H482" i="1"/>
  <c r="G482" i="1"/>
  <c r="D482" i="1"/>
  <c r="C482" i="1"/>
  <c r="D481" i="1"/>
  <c r="C481" i="1"/>
  <c r="D480" i="1"/>
  <c r="C480" i="1"/>
  <c r="H479" i="1"/>
  <c r="G479" i="1"/>
  <c r="D479" i="1"/>
  <c r="C479" i="1"/>
  <c r="D478" i="1"/>
  <c r="C478" i="1"/>
  <c r="G477" i="1"/>
  <c r="D477" i="1"/>
  <c r="C477" i="1"/>
  <c r="H477" i="1" s="1"/>
  <c r="H476" i="1"/>
  <c r="G476" i="1"/>
  <c r="D476" i="1"/>
  <c r="C476" i="1"/>
  <c r="D475" i="1"/>
  <c r="C475" i="1"/>
  <c r="H474" i="1"/>
  <c r="D474" i="1"/>
  <c r="C474" i="1"/>
  <c r="G474" i="1" s="1"/>
  <c r="D473" i="1"/>
  <c r="C473" i="1"/>
  <c r="D472" i="1"/>
  <c r="C472" i="1"/>
  <c r="H471" i="1"/>
  <c r="G471" i="1"/>
  <c r="D471" i="1"/>
  <c r="C471" i="1"/>
  <c r="D470" i="1"/>
  <c r="C470" i="1"/>
  <c r="D469" i="1"/>
  <c r="C469" i="1"/>
  <c r="G468" i="1"/>
  <c r="D468" i="1"/>
  <c r="C468" i="1"/>
  <c r="H468" i="1" s="1"/>
  <c r="D467" i="1"/>
  <c r="C467" i="1"/>
  <c r="C466" i="1"/>
  <c r="H465" i="1"/>
  <c r="D465" i="1"/>
  <c r="C465" i="1"/>
  <c r="G465" i="1" s="1"/>
  <c r="D464" i="1"/>
  <c r="C464" i="1"/>
  <c r="C463" i="1"/>
  <c r="H462" i="1"/>
  <c r="D462" i="1"/>
  <c r="C462" i="1"/>
  <c r="G462" i="1" s="1"/>
  <c r="D461" i="1"/>
  <c r="C461" i="1"/>
  <c r="D460" i="1"/>
  <c r="C460" i="1"/>
  <c r="D459" i="1"/>
  <c r="C459" i="1"/>
  <c r="D458" i="1"/>
  <c r="C458" i="1"/>
  <c r="D457" i="1"/>
  <c r="C457" i="1"/>
  <c r="D456" i="1"/>
  <c r="C456" i="1"/>
  <c r="D455" i="1"/>
  <c r="C455" i="1"/>
  <c r="D454" i="1"/>
  <c r="C454" i="1"/>
  <c r="D452" i="1"/>
  <c r="C452" i="1"/>
  <c r="D451" i="1"/>
  <c r="C451" i="1"/>
  <c r="G450" i="1"/>
  <c r="D450" i="1"/>
  <c r="C450" i="1"/>
  <c r="H450" i="1" s="1"/>
  <c r="D449" i="1"/>
  <c r="C449" i="1"/>
  <c r="D448" i="1"/>
  <c r="C448" i="1"/>
  <c r="D447" i="1"/>
  <c r="C447" i="1"/>
  <c r="G447" i="1" s="1"/>
  <c r="D446" i="1"/>
  <c r="C446" i="1"/>
  <c r="D445" i="1"/>
  <c r="C445" i="1"/>
  <c r="D444" i="1"/>
  <c r="C444" i="1"/>
  <c r="D443" i="1"/>
  <c r="C443" i="1"/>
  <c r="D442" i="1"/>
  <c r="C442" i="1"/>
  <c r="D441" i="1"/>
  <c r="C441" i="1"/>
  <c r="D440" i="1"/>
  <c r="C440" i="1"/>
  <c r="D439" i="1"/>
  <c r="C439" i="1"/>
  <c r="H438" i="1"/>
  <c r="D438" i="1"/>
  <c r="C438" i="1"/>
  <c r="G438" i="1" s="1"/>
  <c r="D437" i="1"/>
  <c r="C437" i="1"/>
  <c r="D436" i="1"/>
  <c r="C436" i="1"/>
  <c r="H435" i="1"/>
  <c r="G435" i="1"/>
  <c r="D435" i="1"/>
  <c r="C435" i="1"/>
  <c r="D434" i="1"/>
  <c r="C434" i="1"/>
  <c r="D433" i="1"/>
  <c r="C433" i="1"/>
  <c r="D432" i="1"/>
  <c r="C432" i="1"/>
  <c r="H432" i="1" s="1"/>
  <c r="D431" i="1"/>
  <c r="C431" i="1"/>
  <c r="D430" i="1"/>
  <c r="C430" i="1"/>
  <c r="D429" i="1"/>
  <c r="C429" i="1"/>
  <c r="D428" i="1"/>
  <c r="C428" i="1"/>
  <c r="D427" i="1"/>
  <c r="C427" i="1"/>
  <c r="D426" i="1"/>
  <c r="C426" i="1"/>
  <c r="D425" i="1"/>
  <c r="C425" i="1"/>
  <c r="D424" i="1"/>
  <c r="C424" i="1"/>
  <c r="G423" i="1"/>
  <c r="D423" i="1"/>
  <c r="C423" i="1"/>
  <c r="H423" i="1" s="1"/>
  <c r="D422" i="1"/>
  <c r="C422" i="1"/>
  <c r="D421" i="1"/>
  <c r="C421" i="1"/>
  <c r="H420" i="1"/>
  <c r="D420" i="1"/>
  <c r="C420" i="1"/>
  <c r="G420" i="1" s="1"/>
  <c r="D419" i="1"/>
  <c r="C419" i="1"/>
  <c r="D418" i="1"/>
  <c r="C418" i="1"/>
  <c r="G417" i="1"/>
  <c r="D417" i="1"/>
  <c r="C417" i="1"/>
  <c r="H417" i="1" s="1"/>
  <c r="D416" i="1"/>
  <c r="C416" i="1"/>
  <c r="C415" i="1"/>
  <c r="D413" i="1"/>
  <c r="C413" i="1"/>
  <c r="D412" i="1"/>
  <c r="C412" i="1"/>
  <c r="D411" i="1"/>
  <c r="C411" i="1"/>
  <c r="D406" i="1"/>
  <c r="C406" i="1"/>
  <c r="D405" i="1"/>
  <c r="C405" i="1"/>
  <c r="H405" i="1" s="1"/>
  <c r="D404" i="1"/>
  <c r="C404" i="1"/>
  <c r="D401" i="1"/>
  <c r="C401" i="1"/>
  <c r="D400" i="1"/>
  <c r="C400" i="1"/>
  <c r="G399" i="1"/>
  <c r="D399" i="1"/>
  <c r="C399" i="1"/>
  <c r="H399" i="1" s="1"/>
  <c r="D398" i="1"/>
  <c r="C398" i="1"/>
  <c r="D397" i="1"/>
  <c r="C397" i="1"/>
  <c r="G396" i="1"/>
  <c r="D396" i="1"/>
  <c r="C396" i="1"/>
  <c r="H396" i="1" s="1"/>
  <c r="D395" i="1"/>
  <c r="C395" i="1"/>
  <c r="D394" i="1"/>
  <c r="C394" i="1"/>
  <c r="D393" i="1"/>
  <c r="C393" i="1"/>
  <c r="D392" i="1"/>
  <c r="C392" i="1"/>
  <c r="D391" i="1"/>
  <c r="C391" i="1"/>
  <c r="D390" i="1"/>
  <c r="C390" i="1"/>
  <c r="H390" i="1" s="1"/>
  <c r="D389" i="1"/>
  <c r="C389" i="1"/>
  <c r="D388" i="1"/>
  <c r="C388" i="1"/>
  <c r="D387" i="1"/>
  <c r="C387" i="1"/>
  <c r="H387" i="1" s="1"/>
  <c r="D386" i="1"/>
  <c r="C386" i="1"/>
  <c r="D385" i="1"/>
  <c r="C385" i="1"/>
  <c r="H384" i="1"/>
  <c r="D384" i="1"/>
  <c r="C384" i="1"/>
  <c r="G384" i="1" s="1"/>
  <c r="D383" i="1"/>
  <c r="C383" i="1"/>
  <c r="D382" i="1"/>
  <c r="C382" i="1"/>
  <c r="G381" i="1"/>
  <c r="D381" i="1"/>
  <c r="C381" i="1"/>
  <c r="H381" i="1" s="1"/>
  <c r="D380" i="1"/>
  <c r="C380" i="1"/>
  <c r="D379" i="1"/>
  <c r="C379" i="1"/>
  <c r="G378" i="1"/>
  <c r="D378" i="1"/>
  <c r="C378" i="1"/>
  <c r="H378" i="1" s="1"/>
  <c r="D377" i="1"/>
  <c r="C377" i="1"/>
  <c r="D376" i="1"/>
  <c r="C376" i="1"/>
  <c r="D375" i="1"/>
  <c r="C375" i="1"/>
  <c r="G375" i="1" s="1"/>
  <c r="D374" i="1"/>
  <c r="C374" i="1"/>
  <c r="D373" i="1"/>
  <c r="C373" i="1"/>
  <c r="D372" i="1"/>
  <c r="C372" i="1"/>
  <c r="D371" i="1"/>
  <c r="C371" i="1"/>
  <c r="D370" i="1"/>
  <c r="C370" i="1"/>
  <c r="D369" i="1"/>
  <c r="C369" i="1"/>
  <c r="D368" i="1"/>
  <c r="C368" i="1"/>
  <c r="D367" i="1"/>
  <c r="C367" i="1"/>
  <c r="D366" i="1"/>
  <c r="H366" i="1" s="1"/>
  <c r="C366" i="1"/>
  <c r="D365" i="1"/>
  <c r="C365" i="1"/>
  <c r="D364" i="1"/>
  <c r="C364" i="1"/>
  <c r="H363" i="1"/>
  <c r="G363" i="1"/>
  <c r="D363" i="1"/>
  <c r="C363" i="1"/>
  <c r="D362" i="1"/>
  <c r="C362" i="1"/>
  <c r="D361" i="1"/>
  <c r="C361" i="1"/>
  <c r="D360" i="1"/>
  <c r="C360" i="1"/>
  <c r="H360" i="1" s="1"/>
  <c r="D359" i="1"/>
  <c r="G359" i="1" s="1"/>
  <c r="C359" i="1"/>
  <c r="D357" i="1"/>
  <c r="G357" i="1" s="1"/>
  <c r="C357" i="1"/>
  <c r="H357" i="1" s="1"/>
  <c r="G356" i="1"/>
  <c r="D356" i="1"/>
  <c r="C356" i="1"/>
  <c r="H356" i="1" s="1"/>
  <c r="D355" i="1"/>
  <c r="C355" i="1"/>
  <c r="D354" i="1"/>
  <c r="C354" i="1"/>
  <c r="D353" i="1"/>
  <c r="G353" i="1" s="1"/>
  <c r="C353" i="1"/>
  <c r="D352" i="1"/>
  <c r="C352" i="1"/>
  <c r="D351" i="1"/>
  <c r="H351" i="1" s="1"/>
  <c r="C351" i="1"/>
  <c r="D350" i="1"/>
  <c r="G350" i="1" s="1"/>
  <c r="C350" i="1"/>
  <c r="D349" i="1"/>
  <c r="C349" i="1"/>
  <c r="D348" i="1"/>
  <c r="C348" i="1"/>
  <c r="D347" i="1"/>
  <c r="G347" i="1" s="1"/>
  <c r="C347" i="1"/>
  <c r="C346" i="1"/>
  <c r="G344" i="1"/>
  <c r="D344" i="1"/>
  <c r="C344" i="1"/>
  <c r="H344" i="1" s="1"/>
  <c r="D343" i="1"/>
  <c r="C343" i="1"/>
  <c r="G342" i="1"/>
  <c r="D342" i="1"/>
  <c r="H342" i="1" s="1"/>
  <c r="C342" i="1"/>
  <c r="D341" i="1"/>
  <c r="G341" i="1" s="1"/>
  <c r="C341" i="1"/>
  <c r="D340" i="1"/>
  <c r="C340" i="1"/>
  <c r="H339" i="1"/>
  <c r="G339" i="1"/>
  <c r="D339" i="1"/>
  <c r="C339" i="1"/>
  <c r="D338" i="1"/>
  <c r="G338" i="1" s="1"/>
  <c r="C338" i="1"/>
  <c r="D337" i="1"/>
  <c r="C337" i="1"/>
  <c r="G336" i="1"/>
  <c r="D336" i="1"/>
  <c r="C336" i="1"/>
  <c r="H336" i="1" s="1"/>
  <c r="G335" i="1"/>
  <c r="D335" i="1"/>
  <c r="C335" i="1"/>
  <c r="D334" i="1"/>
  <c r="C334" i="1"/>
  <c r="D333" i="1"/>
  <c r="G333" i="1" s="1"/>
  <c r="C333" i="1"/>
  <c r="D332" i="1"/>
  <c r="C332" i="1"/>
  <c r="H332" i="1" s="1"/>
  <c r="D331" i="1"/>
  <c r="C331" i="1"/>
  <c r="G330" i="1"/>
  <c r="D330" i="1"/>
  <c r="H330" i="1" s="1"/>
  <c r="C330" i="1"/>
  <c r="D329" i="1"/>
  <c r="G329" i="1" s="1"/>
  <c r="C329" i="1"/>
  <c r="D328" i="1"/>
  <c r="C328" i="1"/>
  <c r="D327" i="1"/>
  <c r="G327" i="1" s="1"/>
  <c r="C327" i="1"/>
  <c r="D326" i="1"/>
  <c r="G326" i="1" s="1"/>
  <c r="C326" i="1"/>
  <c r="D325" i="1"/>
  <c r="C325" i="1"/>
  <c r="D324" i="1"/>
  <c r="C324" i="1"/>
  <c r="H324" i="1" s="1"/>
  <c r="G323" i="1"/>
  <c r="D323" i="1"/>
  <c r="C323" i="1"/>
  <c r="D322" i="1"/>
  <c r="C322" i="1"/>
  <c r="D321" i="1"/>
  <c r="G321" i="1" s="1"/>
  <c r="C321" i="1"/>
  <c r="D320" i="1"/>
  <c r="C320" i="1"/>
  <c r="H320" i="1" s="1"/>
  <c r="D319" i="1"/>
  <c r="C319" i="1"/>
  <c r="G318" i="1"/>
  <c r="D318" i="1"/>
  <c r="H318" i="1" s="1"/>
  <c r="C318" i="1"/>
  <c r="D317" i="1"/>
  <c r="G317" i="1" s="1"/>
  <c r="C317" i="1"/>
  <c r="D316" i="1"/>
  <c r="C316" i="1"/>
  <c r="D315" i="1"/>
  <c r="H315" i="1" s="1"/>
  <c r="C315" i="1"/>
  <c r="D314" i="1"/>
  <c r="G314" i="1" s="1"/>
  <c r="C314" i="1"/>
  <c r="D313" i="1"/>
  <c r="G313" i="1" s="1"/>
  <c r="C313" i="1"/>
  <c r="D312" i="1"/>
  <c r="C312" i="1"/>
  <c r="D311" i="1"/>
  <c r="C311" i="1"/>
  <c r="H311" i="1" s="1"/>
  <c r="G310" i="1"/>
  <c r="D310" i="1"/>
  <c r="C310" i="1"/>
  <c r="H310" i="1" s="1"/>
  <c r="D309" i="1"/>
  <c r="H309" i="1" s="1"/>
  <c r="C309" i="1"/>
  <c r="D308" i="1"/>
  <c r="C308" i="1"/>
  <c r="D307" i="1"/>
  <c r="C307" i="1"/>
  <c r="D306" i="1"/>
  <c r="G306" i="1" s="1"/>
  <c r="C306" i="1"/>
  <c r="H306" i="1" s="1"/>
  <c r="G305" i="1"/>
  <c r="D305" i="1"/>
  <c r="C305" i="1"/>
  <c r="H305" i="1" s="1"/>
  <c r="G304" i="1"/>
  <c r="D304" i="1"/>
  <c r="C304" i="1"/>
  <c r="H303" i="1"/>
  <c r="G303" i="1"/>
  <c r="D303" i="1"/>
  <c r="C303" i="1"/>
  <c r="G302" i="1"/>
  <c r="D302" i="1"/>
  <c r="C302" i="1"/>
  <c r="H302" i="1" s="1"/>
  <c r="D301" i="1"/>
  <c r="C301" i="1"/>
  <c r="H300" i="1"/>
  <c r="D300" i="1"/>
  <c r="C300" i="1"/>
  <c r="G300" i="1" s="1"/>
  <c r="D299" i="1"/>
  <c r="C299" i="1"/>
  <c r="D298" i="1"/>
  <c r="C298" i="1"/>
  <c r="G297" i="1"/>
  <c r="D297" i="1"/>
  <c r="H297" i="1" s="1"/>
  <c r="C297" i="1"/>
  <c r="D296" i="1"/>
  <c r="G296" i="1" s="1"/>
  <c r="C296" i="1"/>
  <c r="D295" i="1"/>
  <c r="G295" i="1" s="1"/>
  <c r="C295" i="1"/>
  <c r="H294" i="1"/>
  <c r="D294" i="1"/>
  <c r="C294" i="1"/>
  <c r="G294" i="1" s="1"/>
  <c r="G292" i="1"/>
  <c r="D292" i="1"/>
  <c r="C292" i="1"/>
  <c r="H292" i="1" s="1"/>
  <c r="H291" i="1"/>
  <c r="D291" i="1"/>
  <c r="C291" i="1"/>
  <c r="G291" i="1" s="1"/>
  <c r="D290" i="1"/>
  <c r="G290" i="1" s="1"/>
  <c r="C290" i="1"/>
  <c r="D289" i="1"/>
  <c r="C289" i="1"/>
  <c r="D288" i="1"/>
  <c r="C288" i="1"/>
  <c r="D284" i="1"/>
  <c r="C284" i="1"/>
  <c r="H284" i="1" s="1"/>
  <c r="G283" i="1"/>
  <c r="D283" i="1"/>
  <c r="C283" i="1"/>
  <c r="H283" i="1" s="1"/>
  <c r="D282" i="1"/>
  <c r="C282" i="1"/>
  <c r="D281" i="1"/>
  <c r="C281" i="1"/>
  <c r="D280" i="1"/>
  <c r="C280" i="1"/>
  <c r="D279" i="1"/>
  <c r="C279" i="1"/>
  <c r="G278" i="1"/>
  <c r="D278" i="1"/>
  <c r="C278" i="1"/>
  <c r="D277" i="1"/>
  <c r="C277" i="1"/>
  <c r="H276" i="1"/>
  <c r="D276" i="1"/>
  <c r="C276" i="1"/>
  <c r="G276" i="1" s="1"/>
  <c r="D275" i="1"/>
  <c r="C275" i="1"/>
  <c r="H275" i="1" s="1"/>
  <c r="D274" i="1"/>
  <c r="G274" i="1" s="1"/>
  <c r="C274" i="1"/>
  <c r="D273" i="1"/>
  <c r="H273" i="1" s="1"/>
  <c r="C273" i="1"/>
  <c r="D272" i="1"/>
  <c r="G272" i="1" s="1"/>
  <c r="C272" i="1"/>
  <c r="H272" i="1" s="1"/>
  <c r="G271" i="1"/>
  <c r="D271" i="1"/>
  <c r="C271" i="1"/>
  <c r="H271" i="1" s="1"/>
  <c r="D270" i="1"/>
  <c r="C270" i="1"/>
  <c r="D269" i="1"/>
  <c r="C269" i="1"/>
  <c r="D268" i="1"/>
  <c r="G268" i="1" s="1"/>
  <c r="C268" i="1"/>
  <c r="H267" i="1"/>
  <c r="D267" i="1"/>
  <c r="C267" i="1"/>
  <c r="G267" i="1" s="1"/>
  <c r="H266" i="1"/>
  <c r="D266" i="1"/>
  <c r="C266" i="1"/>
  <c r="G266" i="1" s="1"/>
  <c r="G265" i="1"/>
  <c r="D265" i="1"/>
  <c r="C265" i="1"/>
  <c r="H265" i="1" s="1"/>
  <c r="G264" i="1"/>
  <c r="D264" i="1"/>
  <c r="C264" i="1"/>
  <c r="H264" i="1" s="1"/>
  <c r="D263" i="1"/>
  <c r="H263" i="1" s="1"/>
  <c r="C263" i="1"/>
  <c r="D262" i="1"/>
  <c r="G262" i="1" s="1"/>
  <c r="C262" i="1"/>
  <c r="D261" i="1"/>
  <c r="H261" i="1" s="1"/>
  <c r="C261" i="1"/>
  <c r="D260" i="1"/>
  <c r="H260" i="1" s="1"/>
  <c r="C260" i="1"/>
  <c r="D259" i="1"/>
  <c r="D258" i="1"/>
  <c r="G258" i="1" s="1"/>
  <c r="C258" i="1"/>
  <c r="H257" i="1"/>
  <c r="D257" i="1"/>
  <c r="C257" i="1"/>
  <c r="G257" i="1" s="1"/>
  <c r="G256" i="1"/>
  <c r="D256" i="1"/>
  <c r="C256" i="1"/>
  <c r="D255" i="1"/>
  <c r="G255" i="1" s="1"/>
  <c r="C255" i="1"/>
  <c r="G254" i="1"/>
  <c r="D254" i="1"/>
  <c r="C254" i="1"/>
  <c r="H254" i="1" s="1"/>
  <c r="G253" i="1"/>
  <c r="D253" i="1"/>
  <c r="C253" i="1"/>
  <c r="D252" i="1"/>
  <c r="G252" i="1" s="1"/>
  <c r="C252" i="1"/>
  <c r="D251" i="1"/>
  <c r="H251" i="1" s="1"/>
  <c r="C251" i="1"/>
  <c r="G251" i="1" s="1"/>
  <c r="D250" i="1"/>
  <c r="G250" i="1" s="1"/>
  <c r="C250" i="1"/>
  <c r="D249" i="1"/>
  <c r="C249" i="1"/>
  <c r="D248" i="1"/>
  <c r="D247" i="1"/>
  <c r="G247" i="1" s="1"/>
  <c r="C247" i="1"/>
  <c r="D246" i="1"/>
  <c r="H246" i="1" s="1"/>
  <c r="C246" i="1"/>
  <c r="H245" i="1"/>
  <c r="D245" i="1"/>
  <c r="G245" i="1" s="1"/>
  <c r="C245" i="1"/>
  <c r="G244" i="1"/>
  <c r="D244" i="1"/>
  <c r="C244" i="1"/>
  <c r="H244" i="1" s="1"/>
  <c r="D243" i="1"/>
  <c r="H243" i="1" s="1"/>
  <c r="C243" i="1"/>
  <c r="G242" i="1"/>
  <c r="D242" i="1"/>
  <c r="C242" i="1"/>
  <c r="H242" i="1" s="1"/>
  <c r="D241" i="1"/>
  <c r="G241" i="1" s="1"/>
  <c r="C241" i="1"/>
  <c r="G240" i="1"/>
  <c r="D240" i="1"/>
  <c r="H240" i="1" s="1"/>
  <c r="C240" i="1"/>
  <c r="D239" i="1"/>
  <c r="G239" i="1" s="1"/>
  <c r="C239" i="1"/>
  <c r="G238" i="1"/>
  <c r="D238" i="1"/>
  <c r="C238" i="1"/>
  <c r="H238" i="1" s="1"/>
  <c r="G237" i="1"/>
  <c r="D237" i="1"/>
  <c r="C237" i="1"/>
  <c r="H237" i="1" s="1"/>
  <c r="D236" i="1"/>
  <c r="C236" i="1"/>
  <c r="D235" i="1"/>
  <c r="G235" i="1" s="1"/>
  <c r="C235" i="1"/>
  <c r="H234" i="1"/>
  <c r="D234" i="1"/>
  <c r="C234" i="1"/>
  <c r="D233" i="1"/>
  <c r="H233" i="1" s="1"/>
  <c r="C233" i="1"/>
  <c r="G233" i="1" s="1"/>
  <c r="D232" i="1"/>
  <c r="G232" i="1" s="1"/>
  <c r="C232" i="1"/>
  <c r="H232" i="1" s="1"/>
  <c r="G231" i="1"/>
  <c r="D231" i="1"/>
  <c r="C231" i="1"/>
  <c r="H231" i="1" s="1"/>
  <c r="H230" i="1"/>
  <c r="G230" i="1"/>
  <c r="D230" i="1"/>
  <c r="C230" i="1"/>
  <c r="D229" i="1"/>
  <c r="G229" i="1" s="1"/>
  <c r="C229" i="1"/>
  <c r="D228" i="1"/>
  <c r="H228" i="1" s="1"/>
  <c r="C228" i="1"/>
  <c r="H227" i="1"/>
  <c r="G227" i="1"/>
  <c r="D227" i="1"/>
  <c r="C227" i="1"/>
  <c r="D226" i="1"/>
  <c r="C226" i="1"/>
  <c r="G225" i="1"/>
  <c r="D225" i="1"/>
  <c r="C225" i="1"/>
  <c r="H225" i="1" s="1"/>
  <c r="D224" i="1"/>
  <c r="C224" i="1"/>
  <c r="D223" i="1"/>
  <c r="C223" i="1"/>
  <c r="H223" i="1" s="1"/>
  <c r="D222" i="1"/>
  <c r="G222" i="1" s="1"/>
  <c r="C222" i="1"/>
  <c r="D221" i="1"/>
  <c r="C221" i="1"/>
  <c r="G221" i="1" s="1"/>
  <c r="C220" i="1"/>
  <c r="D219" i="1"/>
  <c r="C219" i="1"/>
  <c r="D218" i="1"/>
  <c r="C218" i="1"/>
  <c r="H218" i="1" s="1"/>
  <c r="D217" i="1"/>
  <c r="G217" i="1" s="1"/>
  <c r="C217" i="1"/>
  <c r="D216" i="1"/>
  <c r="G216" i="1" s="1"/>
  <c r="C216" i="1"/>
  <c r="H215" i="1"/>
  <c r="D215" i="1"/>
  <c r="C215" i="1"/>
  <c r="D214" i="1"/>
  <c r="C214" i="1"/>
  <c r="H214" i="1" s="1"/>
  <c r="D213" i="1"/>
  <c r="C213" i="1"/>
  <c r="G212" i="1"/>
  <c r="D212" i="1"/>
  <c r="C212" i="1"/>
  <c r="H212" i="1" s="1"/>
  <c r="H210" i="1"/>
  <c r="D210" i="1"/>
  <c r="C210" i="1"/>
  <c r="G210" i="1" s="1"/>
  <c r="D209" i="1"/>
  <c r="G209" i="1" s="1"/>
  <c r="C209" i="1"/>
  <c r="D208" i="1"/>
  <c r="C208" i="1"/>
  <c r="D207" i="1"/>
  <c r="H207" i="1" s="1"/>
  <c r="C207" i="1"/>
  <c r="G206" i="1"/>
  <c r="D206" i="1"/>
  <c r="C206" i="1"/>
  <c r="D205" i="1"/>
  <c r="C205" i="1"/>
  <c r="D204" i="1"/>
  <c r="H204" i="1" s="1"/>
  <c r="C204" i="1"/>
  <c r="D203" i="1"/>
  <c r="G203" i="1" s="1"/>
  <c r="C203" i="1"/>
  <c r="H203" i="1" s="1"/>
  <c r="D202" i="1"/>
  <c r="C202" i="1"/>
  <c r="H202" i="1" s="1"/>
  <c r="D201" i="1"/>
  <c r="C201" i="1"/>
  <c r="D200" i="1"/>
  <c r="C200" i="1"/>
  <c r="D199" i="1"/>
  <c r="G199" i="1" s="1"/>
  <c r="C199" i="1"/>
  <c r="D198" i="1"/>
  <c r="C198" i="1"/>
  <c r="H197" i="1"/>
  <c r="D197" i="1"/>
  <c r="C197" i="1"/>
  <c r="G197" i="1" s="1"/>
  <c r="G196" i="1"/>
  <c r="D196" i="1"/>
  <c r="C196" i="1"/>
  <c r="H196" i="1" s="1"/>
  <c r="G195" i="1"/>
  <c r="D195" i="1"/>
  <c r="C195" i="1"/>
  <c r="H195" i="1" s="1"/>
  <c r="H194" i="1"/>
  <c r="G194" i="1"/>
  <c r="D194" i="1"/>
  <c r="C194" i="1"/>
  <c r="D193" i="1"/>
  <c r="G193" i="1" s="1"/>
  <c r="C193" i="1"/>
  <c r="C192" i="1"/>
  <c r="H191" i="1"/>
  <c r="G191" i="1"/>
  <c r="D191" i="1"/>
  <c r="C191" i="1"/>
  <c r="D190" i="1"/>
  <c r="C190" i="1"/>
  <c r="D189" i="1"/>
  <c r="G189" i="1" s="1"/>
  <c r="C189" i="1"/>
  <c r="H189" i="1" s="1"/>
  <c r="D188" i="1"/>
  <c r="G188" i="1" s="1"/>
  <c r="C188" i="1"/>
  <c r="D187" i="1"/>
  <c r="C187" i="1"/>
  <c r="H186" i="1"/>
  <c r="D186" i="1"/>
  <c r="G186" i="1" s="1"/>
  <c r="C186" i="1"/>
  <c r="D185" i="1"/>
  <c r="C185" i="1"/>
  <c r="D184" i="1"/>
  <c r="G184" i="1" s="1"/>
  <c r="C184" i="1"/>
  <c r="H184" i="1" s="1"/>
  <c r="D183" i="1"/>
  <c r="C183" i="1"/>
  <c r="H183" i="1" s="1"/>
  <c r="G182" i="1"/>
  <c r="D182" i="1"/>
  <c r="C182" i="1"/>
  <c r="H182" i="1" s="1"/>
  <c r="D181" i="1"/>
  <c r="G181" i="1" s="1"/>
  <c r="C181" i="1"/>
  <c r="D180" i="1"/>
  <c r="G180" i="1" s="1"/>
  <c r="C180" i="1"/>
  <c r="H179" i="1"/>
  <c r="D179" i="1"/>
  <c r="C179" i="1"/>
  <c r="G179" i="1" s="1"/>
  <c r="G178" i="1"/>
  <c r="D178" i="1"/>
  <c r="C178" i="1"/>
  <c r="D177" i="1"/>
  <c r="C177" i="1"/>
  <c r="D176" i="1"/>
  <c r="G176" i="1" s="1"/>
  <c r="C176" i="1"/>
  <c r="D175" i="1"/>
  <c r="C175" i="1"/>
  <c r="D174" i="1"/>
  <c r="H174" i="1" s="1"/>
  <c r="C174" i="1"/>
  <c r="D173" i="1"/>
  <c r="G173" i="1" s="1"/>
  <c r="C173" i="1"/>
  <c r="D172" i="1"/>
  <c r="C172" i="1"/>
  <c r="H172" i="1" s="1"/>
  <c r="H171" i="1"/>
  <c r="G171" i="1"/>
  <c r="D171" i="1"/>
  <c r="C171" i="1"/>
  <c r="G170" i="1"/>
  <c r="D170" i="1"/>
  <c r="C170" i="1"/>
  <c r="H170" i="1" s="1"/>
  <c r="D169" i="1"/>
  <c r="C169" i="1"/>
  <c r="G168" i="1"/>
  <c r="D168" i="1"/>
  <c r="H168" i="1" s="1"/>
  <c r="C168" i="1"/>
  <c r="D167" i="1"/>
  <c r="G167" i="1" s="1"/>
  <c r="C167" i="1"/>
  <c r="D166" i="1"/>
  <c r="C166" i="1"/>
  <c r="D165" i="1"/>
  <c r="G165" i="1" s="1"/>
  <c r="C165" i="1"/>
  <c r="H165" i="1" s="1"/>
  <c r="D164" i="1"/>
  <c r="C164" i="1"/>
  <c r="D163" i="1"/>
  <c r="G163" i="1" s="1"/>
  <c r="C163" i="1"/>
  <c r="H162" i="1"/>
  <c r="D162" i="1"/>
  <c r="C162" i="1"/>
  <c r="H161" i="1"/>
  <c r="D161" i="1"/>
  <c r="C161" i="1"/>
  <c r="G161" i="1" s="1"/>
  <c r="D160" i="1"/>
  <c r="G160" i="1" s="1"/>
  <c r="C160" i="1"/>
  <c r="H160" i="1" s="1"/>
  <c r="C159" i="1"/>
  <c r="H158" i="1"/>
  <c r="G158" i="1"/>
  <c r="D158" i="1"/>
  <c r="C158" i="1"/>
  <c r="D157" i="1"/>
  <c r="G157" i="1" s="1"/>
  <c r="C157" i="1"/>
  <c r="D156" i="1"/>
  <c r="H156" i="1" s="1"/>
  <c r="C156" i="1"/>
  <c r="H155" i="1"/>
  <c r="D155" i="1"/>
  <c r="G155" i="1" s="1"/>
  <c r="C155" i="1"/>
  <c r="D154" i="1"/>
  <c r="C154" i="1"/>
  <c r="G153" i="1"/>
  <c r="D153" i="1"/>
  <c r="C153" i="1"/>
  <c r="H153" i="1" s="1"/>
  <c r="D152" i="1"/>
  <c r="C152" i="1"/>
  <c r="D151" i="1"/>
  <c r="C151" i="1"/>
  <c r="H151" i="1" s="1"/>
  <c r="D150" i="1"/>
  <c r="G150" i="1" s="1"/>
  <c r="C150" i="1"/>
  <c r="D149" i="1"/>
  <c r="C149" i="1"/>
  <c r="G149" i="1" s="1"/>
  <c r="D148" i="1"/>
  <c r="G148" i="1" s="1"/>
  <c r="C148" i="1"/>
  <c r="D146" i="1"/>
  <c r="C146" i="1"/>
  <c r="G145" i="1"/>
  <c r="D145" i="1"/>
  <c r="C145" i="1"/>
  <c r="D144" i="1"/>
  <c r="G144" i="1" s="1"/>
  <c r="C144" i="1"/>
  <c r="D143" i="1"/>
  <c r="H143" i="1" s="1"/>
  <c r="C143" i="1"/>
  <c r="G142" i="1"/>
  <c r="D142" i="1"/>
  <c r="C142" i="1"/>
  <c r="H142" i="1" s="1"/>
  <c r="D141" i="1"/>
  <c r="C141" i="1"/>
  <c r="D140" i="1"/>
  <c r="C140" i="1"/>
  <c r="H140" i="1" s="1"/>
  <c r="G139" i="1"/>
  <c r="D139" i="1"/>
  <c r="C139" i="1"/>
  <c r="H139" i="1" s="1"/>
  <c r="D138" i="1"/>
  <c r="C138" i="1"/>
  <c r="D137" i="1"/>
  <c r="C137" i="1"/>
  <c r="H137" i="1" s="1"/>
  <c r="D136" i="1"/>
  <c r="C136" i="1"/>
  <c r="H136" i="1" s="1"/>
  <c r="D135" i="1"/>
  <c r="C135" i="1"/>
  <c r="D134" i="1"/>
  <c r="C134" i="1"/>
  <c r="H134" i="1" s="1"/>
  <c r="G133" i="1"/>
  <c r="D133" i="1"/>
  <c r="C133" i="1"/>
  <c r="H133" i="1" s="1"/>
  <c r="D132" i="1"/>
  <c r="C132" i="1"/>
  <c r="D131" i="1"/>
  <c r="C131" i="1"/>
  <c r="H131" i="1" s="1"/>
  <c r="G130" i="1"/>
  <c r="D130" i="1"/>
  <c r="C130" i="1"/>
  <c r="H130" i="1" s="1"/>
  <c r="D129" i="1"/>
  <c r="D128" i="1"/>
  <c r="C128" i="1"/>
  <c r="H128" i="1" s="1"/>
  <c r="D127" i="1"/>
  <c r="C127" i="1"/>
  <c r="H127" i="1" s="1"/>
  <c r="D126" i="1"/>
  <c r="C126" i="1"/>
  <c r="D125" i="1"/>
  <c r="C125" i="1"/>
  <c r="D124" i="1"/>
  <c r="G124" i="1" s="1"/>
  <c r="C124" i="1"/>
  <c r="D123" i="1"/>
  <c r="C123" i="1"/>
  <c r="D122" i="1"/>
  <c r="C122" i="1"/>
  <c r="H122" i="1" s="1"/>
  <c r="G121" i="1"/>
  <c r="D121" i="1"/>
  <c r="C121" i="1"/>
  <c r="H121" i="1" s="1"/>
  <c r="D120" i="1"/>
  <c r="C120" i="1"/>
  <c r="D119" i="1"/>
  <c r="C119" i="1"/>
  <c r="H119" i="1" s="1"/>
  <c r="D118" i="1"/>
  <c r="C118" i="1"/>
  <c r="H118" i="1" s="1"/>
  <c r="D117" i="1"/>
  <c r="C117" i="1"/>
  <c r="D116" i="1"/>
  <c r="C116" i="1"/>
  <c r="H116" i="1" s="1"/>
  <c r="G115" i="1"/>
  <c r="D115" i="1"/>
  <c r="C115" i="1"/>
  <c r="H115" i="1" s="1"/>
  <c r="D114" i="1"/>
  <c r="C114" i="1"/>
  <c r="D113" i="1"/>
  <c r="C113" i="1"/>
  <c r="G112" i="1"/>
  <c r="D112" i="1"/>
  <c r="C112" i="1"/>
  <c r="H112" i="1" s="1"/>
  <c r="D111" i="1"/>
  <c r="C111" i="1"/>
  <c r="D110" i="1"/>
  <c r="C110" i="1"/>
  <c r="H110" i="1" s="1"/>
  <c r="D109" i="1"/>
  <c r="C109" i="1"/>
  <c r="H109" i="1" s="1"/>
  <c r="D108" i="1"/>
  <c r="C108" i="1"/>
  <c r="D107" i="1"/>
  <c r="C107" i="1"/>
  <c r="H107" i="1" s="1"/>
  <c r="G106" i="1"/>
  <c r="D106" i="1"/>
  <c r="C106" i="1"/>
  <c r="H106" i="1" s="1"/>
  <c r="D105" i="1"/>
  <c r="C105" i="1"/>
  <c r="D104" i="1"/>
  <c r="C104" i="1"/>
  <c r="H104" i="1" s="1"/>
  <c r="G103" i="1"/>
  <c r="D103" i="1"/>
  <c r="C103" i="1"/>
  <c r="H103" i="1" s="1"/>
  <c r="D101" i="1"/>
  <c r="C101" i="1"/>
  <c r="H101" i="1" s="1"/>
  <c r="D100" i="1"/>
  <c r="C100" i="1"/>
  <c r="H100" i="1" s="1"/>
  <c r="D99" i="1"/>
  <c r="C99" i="1"/>
  <c r="D98" i="1"/>
  <c r="C98" i="1"/>
  <c r="H98" i="1" s="1"/>
  <c r="G97" i="1"/>
  <c r="D97" i="1"/>
  <c r="C97" i="1"/>
  <c r="H97" i="1" s="1"/>
  <c r="D96" i="1"/>
  <c r="C96" i="1"/>
  <c r="D95" i="1"/>
  <c r="C95" i="1"/>
  <c r="H95" i="1" s="1"/>
  <c r="G94" i="1"/>
  <c r="D94" i="1"/>
  <c r="C94" i="1"/>
  <c r="H94" i="1" s="1"/>
  <c r="D93" i="1"/>
  <c r="C93" i="1"/>
  <c r="D92" i="1"/>
  <c r="C92" i="1"/>
  <c r="H92" i="1" s="1"/>
  <c r="D91" i="1"/>
  <c r="C91" i="1"/>
  <c r="H91" i="1" s="1"/>
  <c r="D90" i="1"/>
  <c r="C90" i="1"/>
  <c r="D89" i="1"/>
  <c r="C89" i="1"/>
  <c r="H89" i="1" s="1"/>
  <c r="G88" i="1"/>
  <c r="D88" i="1"/>
  <c r="C88" i="1"/>
  <c r="H88" i="1" s="1"/>
  <c r="D87" i="1"/>
  <c r="C87" i="1"/>
  <c r="D86" i="1"/>
  <c r="C86" i="1"/>
  <c r="H86" i="1" s="1"/>
  <c r="G85" i="1"/>
  <c r="D85" i="1"/>
  <c r="C85" i="1"/>
  <c r="H85" i="1" s="1"/>
  <c r="D84" i="1"/>
  <c r="C84" i="1"/>
  <c r="D83" i="1"/>
  <c r="C83" i="1"/>
  <c r="H83" i="1" s="1"/>
  <c r="D82" i="1"/>
  <c r="C82" i="1"/>
  <c r="H82" i="1" s="1"/>
  <c r="D81" i="1"/>
  <c r="C81" i="1"/>
  <c r="D80" i="1"/>
  <c r="C80" i="1"/>
  <c r="H80" i="1" s="1"/>
  <c r="D79" i="1"/>
  <c r="G79" i="1" s="1"/>
  <c r="C79" i="1"/>
  <c r="C78" i="1"/>
  <c r="D77" i="1"/>
  <c r="C77" i="1"/>
  <c r="H77" i="1" s="1"/>
  <c r="G76" i="1"/>
  <c r="D76" i="1"/>
  <c r="C76" i="1"/>
  <c r="H76" i="1" s="1"/>
  <c r="D75" i="1"/>
  <c r="C75" i="1"/>
  <c r="D74" i="1"/>
  <c r="C74" i="1"/>
  <c r="H74" i="1" s="1"/>
  <c r="D73" i="1"/>
  <c r="C73" i="1"/>
  <c r="H73" i="1" s="1"/>
  <c r="D72" i="1"/>
  <c r="C72" i="1"/>
  <c r="D71" i="1"/>
  <c r="C71" i="1"/>
  <c r="H71" i="1" s="1"/>
  <c r="G70" i="1"/>
  <c r="D70" i="1"/>
  <c r="C70" i="1"/>
  <c r="H70" i="1" s="1"/>
  <c r="D69" i="1"/>
  <c r="C69" i="1"/>
  <c r="D68" i="1"/>
  <c r="C68" i="1"/>
  <c r="H68" i="1" s="1"/>
  <c r="G67" i="1"/>
  <c r="D67" i="1"/>
  <c r="C67" i="1"/>
  <c r="H67" i="1" s="1"/>
  <c r="D66" i="1"/>
  <c r="C66" i="1"/>
  <c r="D65" i="1"/>
  <c r="C65" i="1"/>
  <c r="H65" i="1" s="1"/>
  <c r="D64" i="1"/>
  <c r="C64" i="1"/>
  <c r="H64" i="1" s="1"/>
  <c r="D63" i="1"/>
  <c r="C63" i="1"/>
  <c r="D62" i="1"/>
  <c r="C62" i="1"/>
  <c r="H62" i="1" s="1"/>
  <c r="G61" i="1"/>
  <c r="D61" i="1"/>
  <c r="C61" i="1"/>
  <c r="H61" i="1" s="1"/>
  <c r="D60" i="1"/>
  <c r="C60" i="1"/>
  <c r="D59" i="1"/>
  <c r="C59" i="1"/>
  <c r="H59" i="1" s="1"/>
  <c r="G58" i="1"/>
  <c r="D58" i="1"/>
  <c r="C58" i="1"/>
  <c r="H58" i="1" s="1"/>
  <c r="D57" i="1"/>
  <c r="C57" i="1"/>
  <c r="D56" i="1"/>
  <c r="C56" i="1"/>
  <c r="H56" i="1" s="1"/>
  <c r="D55" i="1"/>
  <c r="C55" i="1"/>
  <c r="H55" i="1" s="1"/>
  <c r="D54" i="1"/>
  <c r="C54" i="1"/>
  <c r="D53" i="1"/>
  <c r="C53" i="1"/>
  <c r="G52" i="1"/>
  <c r="D52" i="1"/>
  <c r="C52" i="1"/>
  <c r="H52" i="1" s="1"/>
  <c r="D51" i="1"/>
  <c r="C51" i="1"/>
  <c r="D50" i="1"/>
  <c r="C50" i="1"/>
  <c r="G49" i="1"/>
  <c r="D49" i="1"/>
  <c r="C49" i="1"/>
  <c r="H49" i="1" s="1"/>
  <c r="D48" i="1"/>
  <c r="C48" i="1"/>
  <c r="D47" i="1"/>
  <c r="C47" i="1"/>
  <c r="H47" i="1" s="1"/>
  <c r="G45" i="1"/>
  <c r="D45" i="1"/>
  <c r="C45" i="1"/>
  <c r="D44" i="1"/>
  <c r="C44" i="1"/>
  <c r="H44" i="1" s="1"/>
  <c r="D43" i="1"/>
  <c r="C43" i="1"/>
  <c r="H43" i="1" s="1"/>
  <c r="D42" i="1"/>
  <c r="C42" i="1"/>
  <c r="H42" i="1" s="1"/>
  <c r="G41" i="1"/>
  <c r="D41" i="1"/>
  <c r="C41" i="1"/>
  <c r="H41" i="1" s="1"/>
  <c r="H40" i="1"/>
  <c r="G40" i="1"/>
  <c r="D40" i="1"/>
  <c r="C40" i="1"/>
  <c r="G39" i="1"/>
  <c r="D39" i="1"/>
  <c r="C39" i="1"/>
  <c r="H38" i="1"/>
  <c r="G38" i="1"/>
  <c r="D38" i="1"/>
  <c r="C38" i="1"/>
  <c r="D37" i="1"/>
  <c r="H37" i="1" s="1"/>
  <c r="C37" i="1"/>
  <c r="D36" i="1"/>
  <c r="C36" i="1"/>
  <c r="G35" i="1"/>
  <c r="D35" i="1"/>
  <c r="C35" i="1"/>
  <c r="H35" i="1" s="1"/>
  <c r="D34" i="1"/>
  <c r="C34" i="1"/>
  <c r="H34" i="1" s="1"/>
  <c r="D33" i="1"/>
  <c r="C33" i="1"/>
  <c r="H33" i="1" s="1"/>
  <c r="D32" i="1"/>
  <c r="C32" i="1"/>
  <c r="H31" i="1"/>
  <c r="D31" i="1"/>
  <c r="C31" i="1"/>
  <c r="G31" i="1" s="1"/>
  <c r="G30" i="1"/>
  <c r="D30" i="1"/>
  <c r="C30" i="1"/>
  <c r="H30" i="1" s="1"/>
  <c r="D29" i="1"/>
  <c r="C29" i="1"/>
  <c r="H29" i="1" s="1"/>
  <c r="H28" i="1"/>
  <c r="G28" i="1"/>
  <c r="D28" i="1"/>
  <c r="C28" i="1"/>
  <c r="D27" i="1"/>
  <c r="G27" i="1" s="1"/>
  <c r="C27" i="1"/>
  <c r="G26" i="1"/>
  <c r="D26" i="1"/>
  <c r="C26" i="1"/>
  <c r="H26" i="1" s="1"/>
  <c r="H25" i="1"/>
  <c r="D25" i="1"/>
  <c r="G25" i="1" s="1"/>
  <c r="C25" i="1"/>
  <c r="D24" i="1"/>
  <c r="C24" i="1"/>
  <c r="H24" i="1" s="1"/>
  <c r="D23" i="1"/>
  <c r="C23" i="1"/>
  <c r="H23" i="1" s="1"/>
  <c r="D22" i="1"/>
  <c r="G22" i="1" s="1"/>
  <c r="C22" i="1"/>
  <c r="H22" i="1" s="1"/>
  <c r="D21" i="1"/>
  <c r="C21" i="1"/>
  <c r="H21" i="1" s="1"/>
  <c r="D20" i="1"/>
  <c r="C20" i="1"/>
  <c r="H20" i="1" s="1"/>
  <c r="D19" i="1"/>
  <c r="C19" i="1"/>
  <c r="H19" i="1" s="1"/>
  <c r="G18" i="1"/>
  <c r="D18" i="1"/>
  <c r="C18" i="1"/>
  <c r="H18" i="1" s="1"/>
  <c r="H17" i="1"/>
  <c r="G17" i="1"/>
  <c r="D17" i="1"/>
  <c r="C17" i="1"/>
  <c r="D16" i="1"/>
  <c r="C16" i="1"/>
  <c r="H16" i="1" s="1"/>
  <c r="G15" i="1"/>
  <c r="D15" i="1"/>
  <c r="C15" i="1"/>
  <c r="H14" i="1"/>
  <c r="G14" i="1"/>
  <c r="D14" i="1"/>
  <c r="C14" i="1"/>
  <c r="G13" i="1"/>
  <c r="D13" i="1"/>
  <c r="C13" i="1"/>
  <c r="H13" i="1" s="1"/>
  <c r="D12" i="1"/>
  <c r="G12" i="1" s="1"/>
  <c r="C12" i="1"/>
  <c r="D11" i="1"/>
  <c r="C11" i="1"/>
  <c r="H11" i="1" s="1"/>
  <c r="D10" i="1"/>
  <c r="C10" i="1"/>
  <c r="H10" i="1" s="1"/>
  <c r="D9" i="1"/>
  <c r="C9" i="1"/>
  <c r="H9" i="1" s="1"/>
  <c r="H8" i="1"/>
  <c r="D8" i="1"/>
  <c r="C8" i="1"/>
  <c r="G8" i="1" s="1"/>
  <c r="D7" i="1"/>
  <c r="C7" i="1"/>
  <c r="H7" i="1" s="1"/>
  <c r="D6" i="1"/>
  <c r="C6" i="1"/>
  <c r="H6" i="1" s="1"/>
  <c r="H5" i="1"/>
  <c r="D5" i="1"/>
  <c r="C5" i="1"/>
  <c r="G5" i="1" s="1"/>
  <c r="D4" i="1"/>
  <c r="C4" i="1"/>
  <c r="H4" i="1" s="1"/>
  <c r="C3" i="1"/>
  <c r="E285" i="9" l="1"/>
  <c r="B285" i="9" s="1"/>
  <c r="H1461" i="1"/>
  <c r="I1467" i="1"/>
  <c r="D1227" i="1"/>
  <c r="H1227" i="1" s="1"/>
  <c r="G1228" i="1"/>
  <c r="E282" i="9"/>
  <c r="B282" i="9" s="1"/>
  <c r="H1223" i="1"/>
  <c r="E245" i="5"/>
  <c r="E237" i="5" s="1"/>
  <c r="H1274" i="1"/>
  <c r="G1273" i="1"/>
  <c r="G1263" i="1"/>
  <c r="H1264" i="1"/>
  <c r="G1264" i="1"/>
  <c r="C1235" i="1"/>
  <c r="C1236" i="1"/>
  <c r="G1237" i="1"/>
  <c r="G1229" i="1"/>
  <c r="G1227" i="1"/>
  <c r="G1224" i="1"/>
  <c r="D1215" i="1"/>
  <c r="G1218" i="1"/>
  <c r="C1216" i="1"/>
  <c r="H1216" i="1" s="1"/>
  <c r="H1218" i="1"/>
  <c r="D238" i="5"/>
  <c r="E287" i="9"/>
  <c r="B287" i="9" s="1"/>
  <c r="E33" i="9"/>
  <c r="B33" i="9" s="1"/>
  <c r="E297" i="9"/>
  <c r="B297" i="9" s="1"/>
  <c r="E286" i="9"/>
  <c r="B286" i="9" s="1"/>
  <c r="E308" i="9"/>
  <c r="B308" i="9" s="1"/>
  <c r="G1166" i="1"/>
  <c r="G1165" i="1"/>
  <c r="H1161" i="1"/>
  <c r="H1156" i="1"/>
  <c r="G1156" i="1"/>
  <c r="H1155" i="1"/>
  <c r="H1141" i="1"/>
  <c r="G1141" i="1"/>
  <c r="G1137" i="1"/>
  <c r="G1061" i="1"/>
  <c r="G1056" i="1"/>
  <c r="G1060" i="1"/>
  <c r="F78" i="5"/>
  <c r="H1050" i="1"/>
  <c r="H1047" i="1"/>
  <c r="G1047" i="1"/>
  <c r="G1050" i="1"/>
  <c r="F70" i="5"/>
  <c r="H1039" i="1"/>
  <c r="H1028" i="1"/>
  <c r="G1028" i="1"/>
  <c r="G1025" i="1"/>
  <c r="F45" i="5"/>
  <c r="G1023" i="1"/>
  <c r="H1015" i="1"/>
  <c r="F35" i="5"/>
  <c r="H1004" i="1"/>
  <c r="H997" i="1"/>
  <c r="G1004" i="1"/>
  <c r="G1000" i="1"/>
  <c r="G997" i="1"/>
  <c r="F13" i="5"/>
  <c r="H991" i="1"/>
  <c r="G996" i="1"/>
  <c r="G991" i="1"/>
  <c r="G993" i="1"/>
  <c r="C986" i="1"/>
  <c r="G988" i="1"/>
  <c r="F215" i="9"/>
  <c r="B215" i="9" s="1"/>
  <c r="E299" i="9"/>
  <c r="B299" i="9" s="1"/>
  <c r="G288" i="1"/>
  <c r="H411" i="1"/>
  <c r="F416" i="4"/>
  <c r="E644" i="4"/>
  <c r="D638" i="1" s="1"/>
  <c r="H822" i="1"/>
  <c r="E68" i="9"/>
  <c r="B68" i="9" s="1"/>
  <c r="G812" i="1"/>
  <c r="H753" i="1"/>
  <c r="E44" i="9"/>
  <c r="B44" i="9" s="1"/>
  <c r="H714" i="1"/>
  <c r="B219" i="9"/>
  <c r="G710" i="1"/>
  <c r="E275" i="9"/>
  <c r="B275" i="9"/>
  <c r="G644" i="1"/>
  <c r="G643" i="1"/>
  <c r="G642" i="1"/>
  <c r="G645" i="1"/>
  <c r="G641" i="1"/>
  <c r="G411" i="1"/>
  <c r="E273" i="9"/>
  <c r="B273" i="9" s="1"/>
  <c r="F418" i="4"/>
  <c r="F391" i="4"/>
  <c r="G366" i="1"/>
  <c r="E363" i="4"/>
  <c r="D358" i="1" s="1"/>
  <c r="E351" i="4"/>
  <c r="D346" i="1" s="1"/>
  <c r="G351" i="1"/>
  <c r="G263" i="1"/>
  <c r="B226" i="9"/>
  <c r="H255" i="1"/>
  <c r="H256" i="1"/>
  <c r="G246" i="1"/>
  <c r="G243" i="1"/>
  <c r="E224" i="4"/>
  <c r="D220" i="1" s="1"/>
  <c r="G220" i="1" s="1"/>
  <c r="H220" i="1"/>
  <c r="H219" i="1"/>
  <c r="F219" i="4"/>
  <c r="G215" i="1"/>
  <c r="H208" i="1"/>
  <c r="H206" i="1"/>
  <c r="G207" i="1"/>
  <c r="E196" i="4"/>
  <c r="D192" i="1" s="1"/>
  <c r="H192" i="1" s="1"/>
  <c r="H187" i="1"/>
  <c r="F222" i="9"/>
  <c r="B222" i="9" s="1"/>
  <c r="H180" i="1"/>
  <c r="E43" i="9"/>
  <c r="B43" i="9" s="1"/>
  <c r="H176" i="1"/>
  <c r="E163" i="4"/>
  <c r="D159" i="1" s="1"/>
  <c r="G159" i="1" s="1"/>
  <c r="H173" i="1"/>
  <c r="G174" i="1"/>
  <c r="F169" i="4"/>
  <c r="H166" i="1"/>
  <c r="E41" i="9"/>
  <c r="B41" i="9" s="1"/>
  <c r="F153" i="4"/>
  <c r="H148" i="1"/>
  <c r="H146" i="1"/>
  <c r="F139" i="4"/>
  <c r="H124" i="1"/>
  <c r="H125" i="1"/>
  <c r="H113" i="1"/>
  <c r="F112" i="4"/>
  <c r="E106" i="4"/>
  <c r="D102" i="1" s="1"/>
  <c r="F83" i="4"/>
  <c r="H79" i="1"/>
  <c r="H50" i="1"/>
  <c r="H53" i="1"/>
  <c r="E7" i="4"/>
  <c r="D3" i="1" s="1"/>
  <c r="H3" i="1" s="1"/>
  <c r="H32" i="1"/>
  <c r="E32" i="9"/>
  <c r="B32" i="9" s="1"/>
  <c r="E292" i="9"/>
  <c r="B292" i="9" s="1"/>
  <c r="F217" i="9"/>
  <c r="B217" i="9" s="1"/>
  <c r="E300" i="9"/>
  <c r="B300" i="9" s="1"/>
  <c r="E293" i="9"/>
  <c r="B293" i="9" s="1"/>
  <c r="E27" i="9"/>
  <c r="B27" i="9" s="1"/>
  <c r="E302" i="9"/>
  <c r="B302" i="9" s="1"/>
  <c r="E295" i="9"/>
  <c r="B295" i="9" s="1"/>
  <c r="G1579" i="1"/>
  <c r="D49" i="8"/>
  <c r="C1524" i="1" s="1"/>
  <c r="H1524" i="1" s="1"/>
  <c r="H1509" i="1"/>
  <c r="G1491" i="1"/>
  <c r="H1489" i="1"/>
  <c r="C1501" i="1"/>
  <c r="G1501" i="1" s="1"/>
  <c r="H1505" i="1"/>
  <c r="G1483" i="1"/>
  <c r="G1499" i="1"/>
  <c r="H200" i="1"/>
  <c r="G200" i="1"/>
  <c r="G204" i="1"/>
  <c r="G273" i="1"/>
  <c r="H428" i="1"/>
  <c r="G428" i="1"/>
  <c r="H481" i="1"/>
  <c r="G481" i="1"/>
  <c r="H493" i="1"/>
  <c r="G493" i="1"/>
  <c r="G6" i="1"/>
  <c r="G9" i="1"/>
  <c r="G19" i="1"/>
  <c r="G32" i="1"/>
  <c r="H39" i="1"/>
  <c r="G42" i="1"/>
  <c r="G50" i="1"/>
  <c r="G59" i="1"/>
  <c r="G68" i="1"/>
  <c r="G77" i="1"/>
  <c r="G86" i="1"/>
  <c r="G95" i="1"/>
  <c r="G104" i="1"/>
  <c r="G113" i="1"/>
  <c r="G122" i="1"/>
  <c r="G131" i="1"/>
  <c r="G140" i="1"/>
  <c r="H149" i="1"/>
  <c r="H154" i="1"/>
  <c r="G154" i="1"/>
  <c r="G162" i="1"/>
  <c r="G166" i="1"/>
  <c r="G183" i="1"/>
  <c r="H188" i="1"/>
  <c r="G208" i="1"/>
  <c r="H213" i="1"/>
  <c r="G213" i="1"/>
  <c r="H221" i="1"/>
  <c r="H226" i="1"/>
  <c r="G226" i="1"/>
  <c r="G234" i="1"/>
  <c r="G260" i="1"/>
  <c r="H269" i="1"/>
  <c r="G269" i="1"/>
  <c r="H321" i="1"/>
  <c r="H401" i="1"/>
  <c r="G401" i="1"/>
  <c r="H445" i="1"/>
  <c r="G445" i="1"/>
  <c r="G456" i="1"/>
  <c r="H456" i="1"/>
  <c r="G16" i="1"/>
  <c r="G29" i="1"/>
  <c r="H36" i="1"/>
  <c r="H51" i="1"/>
  <c r="G51" i="1"/>
  <c r="G55" i="1"/>
  <c r="H60" i="1"/>
  <c r="G60" i="1"/>
  <c r="G64" i="1"/>
  <c r="H69" i="1"/>
  <c r="G69" i="1"/>
  <c r="G73" i="1"/>
  <c r="G82" i="1"/>
  <c r="H87" i="1"/>
  <c r="G87" i="1"/>
  <c r="G91" i="1"/>
  <c r="H96" i="1"/>
  <c r="G96" i="1"/>
  <c r="G100" i="1"/>
  <c r="H105" i="1"/>
  <c r="G105" i="1"/>
  <c r="G109" i="1"/>
  <c r="H114" i="1"/>
  <c r="G114" i="1"/>
  <c r="G118" i="1"/>
  <c r="H123" i="1"/>
  <c r="G123" i="1"/>
  <c r="G127" i="1"/>
  <c r="H132" i="1"/>
  <c r="G132" i="1"/>
  <c r="G136" i="1"/>
  <c r="H141" i="1"/>
  <c r="G141" i="1"/>
  <c r="H167" i="1"/>
  <c r="H175" i="1"/>
  <c r="G175" i="1"/>
  <c r="H201" i="1"/>
  <c r="H239" i="1"/>
  <c r="H247" i="1"/>
  <c r="H252" i="1"/>
  <c r="G261" i="1"/>
  <c r="H369" i="1"/>
  <c r="G369" i="1"/>
  <c r="G390" i="1"/>
  <c r="H418" i="1"/>
  <c r="G418" i="1"/>
  <c r="G429" i="1"/>
  <c r="H429" i="1"/>
  <c r="H279" i="1"/>
  <c r="G279" i="1"/>
  <c r="H348" i="1"/>
  <c r="G348" i="1"/>
  <c r="H391" i="1"/>
  <c r="G391" i="1"/>
  <c r="G43" i="1"/>
  <c r="H150" i="1"/>
  <c r="G201" i="1"/>
  <c r="H209" i="1"/>
  <c r="G218" i="1"/>
  <c r="H222" i="1"/>
  <c r="H327" i="1"/>
  <c r="G332" i="1"/>
  <c r="H370" i="1"/>
  <c r="G370" i="1"/>
  <c r="H375" i="1"/>
  <c r="H404" i="1"/>
  <c r="G404" i="1"/>
  <c r="H419" i="1"/>
  <c r="G419" i="1"/>
  <c r="H424" i="1"/>
  <c r="G424" i="1"/>
  <c r="H499" i="1"/>
  <c r="G499" i="1"/>
  <c r="H444" i="1"/>
  <c r="G444" i="1"/>
  <c r="H457" i="1"/>
  <c r="G457" i="1"/>
  <c r="H540" i="1"/>
  <c r="G540" i="1"/>
  <c r="G10" i="1"/>
  <c r="G23" i="1"/>
  <c r="G36" i="1"/>
  <c r="G4" i="1"/>
  <c r="G7" i="1"/>
  <c r="G20" i="1"/>
  <c r="H27" i="1"/>
  <c r="G33" i="1"/>
  <c r="G47" i="1"/>
  <c r="G56" i="1"/>
  <c r="G65" i="1"/>
  <c r="G74" i="1"/>
  <c r="G83" i="1"/>
  <c r="G92" i="1"/>
  <c r="G101" i="1"/>
  <c r="G110" i="1"/>
  <c r="G119" i="1"/>
  <c r="G128" i="1"/>
  <c r="G137" i="1"/>
  <c r="G146" i="1"/>
  <c r="G185" i="1"/>
  <c r="G214" i="1"/>
  <c r="G275" i="1"/>
  <c r="H365" i="1"/>
  <c r="G365" i="1"/>
  <c r="H441" i="1"/>
  <c r="G441" i="1"/>
  <c r="H458" i="1"/>
  <c r="G458" i="1"/>
  <c r="H464" i="1"/>
  <c r="G464" i="1"/>
  <c r="H57" i="1"/>
  <c r="G57" i="1"/>
  <c r="H75" i="1"/>
  <c r="G75" i="1"/>
  <c r="H93" i="1"/>
  <c r="G93" i="1"/>
  <c r="H111" i="1"/>
  <c r="G111" i="1"/>
  <c r="H120" i="1"/>
  <c r="G120" i="1"/>
  <c r="H138" i="1"/>
  <c r="G138" i="1"/>
  <c r="H164" i="1"/>
  <c r="G164" i="1"/>
  <c r="H236" i="1"/>
  <c r="G236" i="1"/>
  <c r="H281" i="1"/>
  <c r="G281" i="1"/>
  <c r="G312" i="1"/>
  <c r="H312" i="1"/>
  <c r="H354" i="1"/>
  <c r="G354" i="1"/>
  <c r="H431" i="1"/>
  <c r="G431" i="1"/>
  <c r="H495" i="1"/>
  <c r="G495" i="1"/>
  <c r="H511" i="1"/>
  <c r="G511" i="1"/>
  <c r="G37" i="1"/>
  <c r="G143" i="1"/>
  <c r="H152" i="1"/>
  <c r="G156" i="1"/>
  <c r="G172" i="1"/>
  <c r="H177" i="1"/>
  <c r="G177" i="1"/>
  <c r="H185" i="1"/>
  <c r="H190" i="1"/>
  <c r="G190" i="1"/>
  <c r="G198" i="1"/>
  <c r="G202" i="1"/>
  <c r="G219" i="1"/>
  <c r="H224" i="1"/>
  <c r="G228" i="1"/>
  <c r="H249" i="1"/>
  <c r="G249" i="1"/>
  <c r="H361" i="1"/>
  <c r="G361" i="1"/>
  <c r="G393" i="1"/>
  <c r="H393" i="1"/>
  <c r="H442" i="1"/>
  <c r="G442" i="1"/>
  <c r="H447" i="1"/>
  <c r="H459" i="1"/>
  <c r="G459" i="1"/>
  <c r="H592" i="1"/>
  <c r="G592" i="1"/>
  <c r="H400" i="1"/>
  <c r="G400" i="1"/>
  <c r="H48" i="1"/>
  <c r="G48" i="1"/>
  <c r="H84" i="1"/>
  <c r="G84" i="1"/>
  <c r="G11" i="1"/>
  <c r="G34" i="1"/>
  <c r="G44" i="1"/>
  <c r="H372" i="1"/>
  <c r="G372" i="1"/>
  <c r="H388" i="1"/>
  <c r="G388" i="1"/>
  <c r="H406" i="1"/>
  <c r="G406" i="1"/>
  <c r="H426" i="1"/>
  <c r="G426" i="1"/>
  <c r="H437" i="1"/>
  <c r="G437" i="1"/>
  <c r="H270" i="1"/>
  <c r="G270" i="1"/>
  <c r="H598" i="1"/>
  <c r="G598" i="1"/>
  <c r="E420" i="4"/>
  <c r="D415" i="1"/>
  <c r="H66" i="1"/>
  <c r="G66" i="1"/>
  <c r="G24" i="1"/>
  <c r="H15" i="1"/>
  <c r="G21" i="1"/>
  <c r="H45" i="1"/>
  <c r="G53" i="1"/>
  <c r="G62" i="1"/>
  <c r="G71" i="1"/>
  <c r="G80" i="1"/>
  <c r="G89" i="1"/>
  <c r="G98" i="1"/>
  <c r="G107" i="1"/>
  <c r="G116" i="1"/>
  <c r="G125" i="1"/>
  <c r="G134" i="1"/>
  <c r="G152" i="1"/>
  <c r="H178" i="1"/>
  <c r="H198" i="1"/>
  <c r="H216" i="1"/>
  <c r="G224" i="1"/>
  <c r="H250" i="1"/>
  <c r="H258" i="1"/>
  <c r="H277" i="1"/>
  <c r="G277" i="1"/>
  <c r="H299" i="1"/>
  <c r="G299" i="1"/>
  <c r="H308" i="1"/>
  <c r="G308" i="1"/>
  <c r="H383" i="1"/>
  <c r="G383" i="1"/>
  <c r="H421" i="1"/>
  <c r="G421" i="1"/>
  <c r="H484" i="1"/>
  <c r="G484" i="1"/>
  <c r="H12" i="1"/>
  <c r="H54" i="1"/>
  <c r="G54" i="1"/>
  <c r="H63" i="1"/>
  <c r="G63" i="1"/>
  <c r="H72" i="1"/>
  <c r="G72" i="1"/>
  <c r="H81" i="1"/>
  <c r="G81" i="1"/>
  <c r="H90" i="1"/>
  <c r="G90" i="1"/>
  <c r="H99" i="1"/>
  <c r="G99" i="1"/>
  <c r="H108" i="1"/>
  <c r="G108" i="1"/>
  <c r="H117" i="1"/>
  <c r="G117" i="1"/>
  <c r="H126" i="1"/>
  <c r="G126" i="1"/>
  <c r="H135" i="1"/>
  <c r="G135" i="1"/>
  <c r="H144" i="1"/>
  <c r="H373" i="1"/>
  <c r="G373" i="1"/>
  <c r="H427" i="1"/>
  <c r="G427" i="1"/>
  <c r="H433" i="1"/>
  <c r="G433" i="1"/>
  <c r="H466" i="1"/>
  <c r="G466" i="1"/>
  <c r="H480" i="1"/>
  <c r="G480" i="1"/>
  <c r="G526" i="1"/>
  <c r="H526" i="1"/>
  <c r="H322" i="1"/>
  <c r="G322" i="1"/>
  <c r="H331" i="1"/>
  <c r="G331" i="1"/>
  <c r="H364" i="1"/>
  <c r="G364" i="1"/>
  <c r="H374" i="1"/>
  <c r="G374" i="1"/>
  <c r="H379" i="1"/>
  <c r="G379" i="1"/>
  <c r="H436" i="1"/>
  <c r="G436" i="1"/>
  <c r="H446" i="1"/>
  <c r="G446" i="1"/>
  <c r="H451" i="1"/>
  <c r="G451" i="1"/>
  <c r="H467" i="1"/>
  <c r="G467" i="1"/>
  <c r="H546" i="1"/>
  <c r="G546" i="1"/>
  <c r="H595" i="1"/>
  <c r="G595" i="1"/>
  <c r="H169" i="1"/>
  <c r="H205" i="1"/>
  <c r="H241" i="1"/>
  <c r="H274" i="1"/>
  <c r="G282" i="1"/>
  <c r="G309" i="1"/>
  <c r="H346" i="1"/>
  <c r="G346" i="1"/>
  <c r="H355" i="1"/>
  <c r="G355" i="1"/>
  <c r="H394" i="1"/>
  <c r="G394" i="1"/>
  <c r="H422" i="1"/>
  <c r="G422" i="1"/>
  <c r="H472" i="1"/>
  <c r="G472" i="1"/>
  <c r="G523" i="1"/>
  <c r="H558" i="1"/>
  <c r="G558" i="1"/>
  <c r="H163" i="1"/>
  <c r="G169" i="1"/>
  <c r="H199" i="1"/>
  <c r="G205" i="1"/>
  <c r="H235" i="1"/>
  <c r="H268" i="1"/>
  <c r="H282" i="1"/>
  <c r="H301" i="1"/>
  <c r="G301" i="1"/>
  <c r="H337" i="1"/>
  <c r="G337" i="1"/>
  <c r="G360" i="1"/>
  <c r="H385" i="1"/>
  <c r="G385" i="1"/>
  <c r="H395" i="1"/>
  <c r="G395" i="1"/>
  <c r="G405" i="1"/>
  <c r="H412" i="1"/>
  <c r="G412" i="1"/>
  <c r="G432" i="1"/>
  <c r="H473" i="1"/>
  <c r="G473" i="1"/>
  <c r="H492" i="1"/>
  <c r="H508" i="1"/>
  <c r="G508" i="1"/>
  <c r="G559" i="1"/>
  <c r="F605" i="4"/>
  <c r="C599" i="1"/>
  <c r="H157" i="1"/>
  <c r="H193" i="1"/>
  <c r="H229" i="1"/>
  <c r="H262" i="1"/>
  <c r="H288" i="1"/>
  <c r="H319" i="1"/>
  <c r="G319" i="1"/>
  <c r="H333" i="1"/>
  <c r="H376" i="1"/>
  <c r="G376" i="1"/>
  <c r="H386" i="1"/>
  <c r="G386" i="1"/>
  <c r="H413" i="1"/>
  <c r="G413" i="1"/>
  <c r="H448" i="1"/>
  <c r="G448" i="1"/>
  <c r="H463" i="1"/>
  <c r="G463" i="1"/>
  <c r="H469" i="1"/>
  <c r="G469" i="1"/>
  <c r="H505" i="1"/>
  <c r="G505" i="1"/>
  <c r="H528" i="1"/>
  <c r="G528" i="1"/>
  <c r="G532" i="1"/>
  <c r="G544" i="1"/>
  <c r="H607" i="1"/>
  <c r="G607" i="1"/>
  <c r="H289" i="1"/>
  <c r="G289" i="1"/>
  <c r="G324" i="1"/>
  <c r="H334" i="1"/>
  <c r="G334" i="1"/>
  <c r="H343" i="1"/>
  <c r="G343" i="1"/>
  <c r="H367" i="1"/>
  <c r="G367" i="1"/>
  <c r="H377" i="1"/>
  <c r="G377" i="1"/>
  <c r="H439" i="1"/>
  <c r="G439" i="1"/>
  <c r="H449" i="1"/>
  <c r="G449" i="1"/>
  <c r="H454" i="1"/>
  <c r="G454" i="1"/>
  <c r="H490" i="1"/>
  <c r="G490" i="1"/>
  <c r="H502" i="1"/>
  <c r="G502" i="1"/>
  <c r="H520" i="1"/>
  <c r="H307" i="1"/>
  <c r="G307" i="1"/>
  <c r="G315" i="1"/>
  <c r="H325" i="1"/>
  <c r="G325" i="1"/>
  <c r="H382" i="1"/>
  <c r="G382" i="1"/>
  <c r="H392" i="1"/>
  <c r="G392" i="1"/>
  <c r="H397" i="1"/>
  <c r="G397" i="1"/>
  <c r="H475" i="1"/>
  <c r="G475" i="1"/>
  <c r="G601" i="1"/>
  <c r="H145" i="1"/>
  <c r="G151" i="1"/>
  <c r="H181" i="1"/>
  <c r="G187" i="1"/>
  <c r="H217" i="1"/>
  <c r="G223" i="1"/>
  <c r="H253" i="1"/>
  <c r="H280" i="1"/>
  <c r="G280" i="1"/>
  <c r="G284" i="1"/>
  <c r="H290" i="1"/>
  <c r="G311" i="1"/>
  <c r="G320" i="1"/>
  <c r="H349" i="1"/>
  <c r="G349" i="1"/>
  <c r="H368" i="1"/>
  <c r="G368" i="1"/>
  <c r="G387" i="1"/>
  <c r="H415" i="1"/>
  <c r="G415" i="1"/>
  <c r="H430" i="1"/>
  <c r="G430" i="1"/>
  <c r="H440" i="1"/>
  <c r="G440" i="1"/>
  <c r="H455" i="1"/>
  <c r="G455" i="1"/>
  <c r="H460" i="1"/>
  <c r="G460" i="1"/>
  <c r="H487" i="1"/>
  <c r="G487" i="1"/>
  <c r="G498" i="1"/>
  <c r="H586" i="1"/>
  <c r="G631" i="1"/>
  <c r="J1477" i="1"/>
  <c r="H1477" i="1"/>
  <c r="G1477" i="1"/>
  <c r="I1477" i="1" s="1"/>
  <c r="H1482" i="1"/>
  <c r="G1482" i="1"/>
  <c r="H1490" i="1"/>
  <c r="G1490" i="1"/>
  <c r="H1498" i="1"/>
  <c r="G1498" i="1"/>
  <c r="H1506" i="1"/>
  <c r="G1506" i="1"/>
  <c r="H1514" i="1"/>
  <c r="G1514" i="1"/>
  <c r="H298" i="1"/>
  <c r="H316" i="1"/>
  <c r="G316" i="1"/>
  <c r="H328" i="1"/>
  <c r="G328" i="1"/>
  <c r="H340" i="1"/>
  <c r="G340" i="1"/>
  <c r="H352" i="1"/>
  <c r="G352" i="1"/>
  <c r="H537" i="1"/>
  <c r="G537" i="1"/>
  <c r="H555" i="1"/>
  <c r="G555" i="1"/>
  <c r="H295" i="1"/>
  <c r="G298" i="1"/>
  <c r="H313" i="1"/>
  <c r="H317" i="1"/>
  <c r="H329" i="1"/>
  <c r="H341" i="1"/>
  <c r="H353" i="1"/>
  <c r="H534" i="1"/>
  <c r="G534" i="1"/>
  <c r="H552" i="1"/>
  <c r="G552" i="1"/>
  <c r="D459" i="4"/>
  <c r="F469" i="4"/>
  <c r="H531" i="1"/>
  <c r="G531" i="1"/>
  <c r="H549" i="1"/>
  <c r="G549" i="1"/>
  <c r="I1473" i="1"/>
  <c r="H278" i="1"/>
  <c r="H296" i="1"/>
  <c r="H314" i="1"/>
  <c r="H326" i="1"/>
  <c r="H338" i="1"/>
  <c r="H350" i="1"/>
  <c r="H362" i="1"/>
  <c r="G362" i="1"/>
  <c r="H371" i="1"/>
  <c r="G371" i="1"/>
  <c r="H380" i="1"/>
  <c r="G380" i="1"/>
  <c r="H389" i="1"/>
  <c r="G389" i="1"/>
  <c r="H398" i="1"/>
  <c r="G398" i="1"/>
  <c r="H416" i="1"/>
  <c r="G416" i="1"/>
  <c r="H425" i="1"/>
  <c r="G425" i="1"/>
  <c r="H434" i="1"/>
  <c r="G434" i="1"/>
  <c r="H443" i="1"/>
  <c r="G443" i="1"/>
  <c r="H452" i="1"/>
  <c r="G452" i="1"/>
  <c r="H461" i="1"/>
  <c r="G461" i="1"/>
  <c r="H470" i="1"/>
  <c r="G470" i="1"/>
  <c r="H478" i="1"/>
  <c r="G478" i="1"/>
  <c r="H496" i="1"/>
  <c r="G496" i="1"/>
  <c r="H589" i="1"/>
  <c r="G589" i="1"/>
  <c r="F216" i="4"/>
  <c r="D215" i="4"/>
  <c r="D151" i="4" s="1"/>
  <c r="J1462" i="1"/>
  <c r="H1462" i="1"/>
  <c r="G1462" i="1"/>
  <c r="F51" i="4"/>
  <c r="D50" i="4"/>
  <c r="D6" i="4" s="1"/>
  <c r="F107" i="4"/>
  <c r="D106" i="4"/>
  <c r="J1466" i="1"/>
  <c r="H1466" i="1"/>
  <c r="G1466" i="1"/>
  <c r="I1466" i="1" s="1"/>
  <c r="E50" i="4"/>
  <c r="D46" i="1" s="1"/>
  <c r="F253" i="4"/>
  <c r="D252" i="4"/>
  <c r="H304" i="1"/>
  <c r="H323" i="1"/>
  <c r="H335" i="1"/>
  <c r="H347" i="1"/>
  <c r="H359" i="1"/>
  <c r="H525" i="1"/>
  <c r="G525" i="1"/>
  <c r="H543" i="1"/>
  <c r="G543" i="1"/>
  <c r="J1451" i="1"/>
  <c r="H1451" i="1"/>
  <c r="G1451" i="1"/>
  <c r="I1458" i="1"/>
  <c r="F61" i="6"/>
  <c r="C1355" i="1"/>
  <c r="D5" i="7"/>
  <c r="C1437" i="1"/>
  <c r="I32" i="3"/>
  <c r="D1475" i="1"/>
  <c r="H1526" i="1"/>
  <c r="G1526" i="1"/>
  <c r="H1534" i="1"/>
  <c r="G1534" i="1"/>
  <c r="H1542" i="1"/>
  <c r="G1542" i="1"/>
  <c r="H1550" i="1"/>
  <c r="G1550" i="1"/>
  <c r="H1558" i="1"/>
  <c r="G1558" i="1"/>
  <c r="H1566" i="1"/>
  <c r="G1566" i="1"/>
  <c r="H1574" i="1"/>
  <c r="G1574" i="1"/>
  <c r="H307" i="9"/>
  <c r="E176" i="5"/>
  <c r="D1154" i="1"/>
  <c r="E5" i="7"/>
  <c r="D1437" i="1"/>
  <c r="D42" i="8"/>
  <c r="C1481" i="1"/>
  <c r="I1443" i="1"/>
  <c r="J1449" i="1"/>
  <c r="H1449" i="1"/>
  <c r="G1449" i="1"/>
  <c r="I1449" i="1" s="1"/>
  <c r="I1456" i="1"/>
  <c r="I1471" i="1"/>
  <c r="H1486" i="1"/>
  <c r="G1486" i="1"/>
  <c r="H1494" i="1"/>
  <c r="G1494" i="1"/>
  <c r="H1502" i="1"/>
  <c r="G1502" i="1"/>
  <c r="H1510" i="1"/>
  <c r="G1510" i="1"/>
  <c r="F7" i="4"/>
  <c r="E580" i="4"/>
  <c r="D574" i="1" s="1"/>
  <c r="I1441" i="1"/>
  <c r="J1464" i="1"/>
  <c r="H1464" i="1"/>
  <c r="G1464" i="1"/>
  <c r="J1479" i="1"/>
  <c r="H1479" i="1"/>
  <c r="G1479" i="1"/>
  <c r="F106" i="5"/>
  <c r="C1084" i="1"/>
  <c r="E134" i="5"/>
  <c r="D1113" i="1"/>
  <c r="I1439" i="1"/>
  <c r="H1453" i="1"/>
  <c r="G1453" i="1"/>
  <c r="G21" i="9"/>
  <c r="H21" i="9"/>
  <c r="F152" i="4"/>
  <c r="D350" i="4"/>
  <c r="F351" i="4"/>
  <c r="D528" i="4"/>
  <c r="F529" i="4"/>
  <c r="F170" i="5"/>
  <c r="C1148" i="1"/>
  <c r="J1468" i="1"/>
  <c r="H1468" i="1"/>
  <c r="G1468" i="1"/>
  <c r="I1468" i="1" s="1"/>
  <c r="D298" i="4"/>
  <c r="F56" i="5"/>
  <c r="C1034" i="1"/>
  <c r="G1454" i="1"/>
  <c r="H1454" i="1"/>
  <c r="E82" i="4"/>
  <c r="D78" i="1" s="1"/>
  <c r="G78" i="1" s="1"/>
  <c r="E298" i="4"/>
  <c r="D363" i="4"/>
  <c r="F421" i="4"/>
  <c r="D420" i="4"/>
  <c r="C561" i="1"/>
  <c r="F567" i="4"/>
  <c r="D986" i="1"/>
  <c r="J1447" i="1"/>
  <c r="H1447" i="1"/>
  <c r="G1447" i="1"/>
  <c r="H1522" i="1"/>
  <c r="G1522" i="1"/>
  <c r="H1530" i="1"/>
  <c r="G1530" i="1"/>
  <c r="H1538" i="1"/>
  <c r="G1538" i="1"/>
  <c r="H1546" i="1"/>
  <c r="G1546" i="1"/>
  <c r="H1554" i="1"/>
  <c r="G1554" i="1"/>
  <c r="H1562" i="1"/>
  <c r="G1562" i="1"/>
  <c r="H1570" i="1"/>
  <c r="G1570" i="1"/>
  <c r="H1578" i="1"/>
  <c r="G1578" i="1"/>
  <c r="G1395" i="1"/>
  <c r="G1398" i="1"/>
  <c r="G1401" i="1"/>
  <c r="G1404" i="1"/>
  <c r="G1407" i="1"/>
  <c r="G1410" i="1"/>
  <c r="G1413" i="1"/>
  <c r="G1416" i="1"/>
  <c r="G1419" i="1"/>
  <c r="G1422" i="1"/>
  <c r="G1425" i="1"/>
  <c r="G1428" i="1"/>
  <c r="G1431" i="1"/>
  <c r="G1434" i="1"/>
  <c r="J1456" i="1"/>
  <c r="J1458" i="1"/>
  <c r="J1460" i="1"/>
  <c r="J1471" i="1"/>
  <c r="J1473" i="1"/>
  <c r="G1480" i="1"/>
  <c r="G1484" i="1"/>
  <c r="G1488" i="1"/>
  <c r="G1492" i="1"/>
  <c r="G1496" i="1"/>
  <c r="G1500" i="1"/>
  <c r="G1504" i="1"/>
  <c r="G1508" i="1"/>
  <c r="G1512" i="1"/>
  <c r="G1516" i="1"/>
  <c r="G1520" i="1"/>
  <c r="G1524" i="1"/>
  <c r="G1528" i="1"/>
  <c r="G1532" i="1"/>
  <c r="G1536" i="1"/>
  <c r="G1540" i="1"/>
  <c r="G1544" i="1"/>
  <c r="G1548" i="1"/>
  <c r="G1552" i="1"/>
  <c r="G1556" i="1"/>
  <c r="G1560" i="1"/>
  <c r="G1564" i="1"/>
  <c r="G1568" i="1"/>
  <c r="G1572" i="1"/>
  <c r="G1576" i="1"/>
  <c r="G1580" i="1"/>
  <c r="D644" i="4"/>
  <c r="F177" i="5"/>
  <c r="G307" i="9"/>
  <c r="E5" i="6"/>
  <c r="B220" i="9"/>
  <c r="B256" i="9"/>
  <c r="H1480" i="1"/>
  <c r="D515" i="4"/>
  <c r="D593" i="4"/>
  <c r="G143" i="9"/>
  <c r="E143" i="9" s="1"/>
  <c r="B143" i="9" s="1"/>
  <c r="F603" i="4"/>
  <c r="G309" i="9"/>
  <c r="E309" i="9" s="1"/>
  <c r="B309" i="9" s="1"/>
  <c r="F190" i="5"/>
  <c r="E38" i="7"/>
  <c r="F259" i="5"/>
  <c r="E258" i="5"/>
  <c r="D1235" i="1" s="1"/>
  <c r="D133" i="4"/>
  <c r="D263" i="4"/>
  <c r="D643" i="4"/>
  <c r="F149" i="5"/>
  <c r="G290" i="9"/>
  <c r="D146" i="5"/>
  <c r="D68" i="5" s="1"/>
  <c r="D5" i="6"/>
  <c r="F6" i="6"/>
  <c r="E643" i="4"/>
  <c r="D637" i="1" s="1"/>
  <c r="H290" i="9"/>
  <c r="E146" i="5"/>
  <c r="D1124" i="1" s="1"/>
  <c r="F19" i="5"/>
  <c r="E12" i="5"/>
  <c r="D990" i="1" s="1"/>
  <c r="E310" i="9"/>
  <c r="B310" i="9" s="1"/>
  <c r="D35" i="6"/>
  <c r="F69" i="5"/>
  <c r="D87" i="5"/>
  <c r="F88" i="5"/>
  <c r="G289" i="9"/>
  <c r="E289" i="9" s="1"/>
  <c r="B289" i="9" s="1"/>
  <c r="D43" i="8"/>
  <c r="F652" i="4"/>
  <c r="D12" i="5"/>
  <c r="D7" i="5" s="1"/>
  <c r="D176" i="5"/>
  <c r="B234" i="9"/>
  <c r="B270" i="9"/>
  <c r="G166" i="9"/>
  <c r="E166" i="9" s="1"/>
  <c r="B166" i="9" s="1"/>
  <c r="F206" i="5"/>
  <c r="H166" i="9"/>
  <c r="G169" i="9"/>
  <c r="E169" i="9" s="1"/>
  <c r="B169" i="9" s="1"/>
  <c r="G172" i="9"/>
  <c r="E172" i="9" s="1"/>
  <c r="B172" i="9" s="1"/>
  <c r="G175" i="9"/>
  <c r="E175" i="9" s="1"/>
  <c r="B175" i="9" s="1"/>
  <c r="G178" i="9"/>
  <c r="E178" i="9" s="1"/>
  <c r="B178" i="9" s="1"/>
  <c r="G181" i="9"/>
  <c r="E181" i="9" s="1"/>
  <c r="B181" i="9" s="1"/>
  <c r="G184" i="9"/>
  <c r="E184" i="9" s="1"/>
  <c r="B184" i="9" s="1"/>
  <c r="G187" i="9"/>
  <c r="E187" i="9" s="1"/>
  <c r="B187" i="9" s="1"/>
  <c r="G190" i="9"/>
  <c r="E190" i="9" s="1"/>
  <c r="B190" i="9" s="1"/>
  <c r="G279" i="9"/>
  <c r="E279" i="9" s="1"/>
  <c r="B279" i="9" s="1"/>
  <c r="G193" i="9"/>
  <c r="E193" i="9" s="1"/>
  <c r="B193" i="9" s="1"/>
  <c r="G196" i="9"/>
  <c r="E196" i="9" s="1"/>
  <c r="B196" i="9" s="1"/>
  <c r="G199" i="9"/>
  <c r="E199" i="9" s="1"/>
  <c r="B199" i="9" s="1"/>
  <c r="G202" i="9"/>
  <c r="E202" i="9" s="1"/>
  <c r="B202" i="9" s="1"/>
  <c r="G205" i="9"/>
  <c r="E205" i="9" s="1"/>
  <c r="B205" i="9" s="1"/>
  <c r="G208" i="9"/>
  <c r="E208" i="9" s="1"/>
  <c r="B208" i="9" s="1"/>
  <c r="G211" i="9"/>
  <c r="E211" i="9" s="1"/>
  <c r="B211" i="9" s="1"/>
  <c r="G161" i="9"/>
  <c r="E161" i="9" s="1"/>
  <c r="B161" i="9" s="1"/>
  <c r="G164" i="9"/>
  <c r="E164" i="9" s="1"/>
  <c r="B164" i="9" s="1"/>
  <c r="D114" i="6"/>
  <c r="G167" i="9"/>
  <c r="E167" i="9" s="1"/>
  <c r="B167" i="9" s="1"/>
  <c r="G170" i="9"/>
  <c r="E170" i="9" s="1"/>
  <c r="B170" i="9" s="1"/>
  <c r="G173" i="9"/>
  <c r="E173" i="9" s="1"/>
  <c r="B173" i="9" s="1"/>
  <c r="G176" i="9"/>
  <c r="E176" i="9" s="1"/>
  <c r="B176" i="9" s="1"/>
  <c r="G179" i="9"/>
  <c r="E179" i="9" s="1"/>
  <c r="B179" i="9" s="1"/>
  <c r="G182" i="9"/>
  <c r="E182" i="9" s="1"/>
  <c r="B182" i="9" s="1"/>
  <c r="G185" i="9"/>
  <c r="E185" i="9" s="1"/>
  <c r="B185" i="9" s="1"/>
  <c r="G188" i="9"/>
  <c r="E188" i="9" s="1"/>
  <c r="B188" i="9" s="1"/>
  <c r="G191" i="9"/>
  <c r="E191" i="9" s="1"/>
  <c r="B191" i="9" s="1"/>
  <c r="G280" i="9"/>
  <c r="E280" i="9" s="1"/>
  <c r="B280" i="9" s="1"/>
  <c r="G194" i="9"/>
  <c r="E194" i="9" s="1"/>
  <c r="B194" i="9" s="1"/>
  <c r="G197" i="9"/>
  <c r="E197" i="9" s="1"/>
  <c r="B197" i="9" s="1"/>
  <c r="G200" i="9"/>
  <c r="E200" i="9" s="1"/>
  <c r="B200" i="9" s="1"/>
  <c r="G203" i="9"/>
  <c r="E203" i="9" s="1"/>
  <c r="B203" i="9" s="1"/>
  <c r="G206" i="9"/>
  <c r="E206" i="9" s="1"/>
  <c r="B206" i="9" s="1"/>
  <c r="G209" i="9"/>
  <c r="E209" i="9" s="1"/>
  <c r="B209" i="9" s="1"/>
  <c r="G212" i="9"/>
  <c r="E212" i="9" s="1"/>
  <c r="B212" i="9" s="1"/>
  <c r="I10" i="9"/>
  <c r="G162" i="9"/>
  <c r="E162" i="9" s="1"/>
  <c r="B162" i="9" s="1"/>
  <c r="G165" i="9"/>
  <c r="H165" i="9"/>
  <c r="G168" i="9"/>
  <c r="E168" i="9" s="1"/>
  <c r="B168" i="9" s="1"/>
  <c r="G171" i="9"/>
  <c r="E171" i="9" s="1"/>
  <c r="B171" i="9" s="1"/>
  <c r="G174" i="9"/>
  <c r="E174" i="9" s="1"/>
  <c r="B174" i="9" s="1"/>
  <c r="G177" i="9"/>
  <c r="E177" i="9" s="1"/>
  <c r="B177" i="9" s="1"/>
  <c r="G180" i="9"/>
  <c r="E180" i="9" s="1"/>
  <c r="B180" i="9" s="1"/>
  <c r="G183" i="9"/>
  <c r="E183" i="9" s="1"/>
  <c r="B183" i="9" s="1"/>
  <c r="G186" i="9"/>
  <c r="E186" i="9" s="1"/>
  <c r="B186" i="9" s="1"/>
  <c r="G189" i="9"/>
  <c r="E189" i="9" s="1"/>
  <c r="B189" i="9" s="1"/>
  <c r="G192" i="9"/>
  <c r="E192" i="9" s="1"/>
  <c r="L192" i="9"/>
  <c r="F192" i="9" s="1"/>
  <c r="G195" i="9"/>
  <c r="E195" i="9" s="1"/>
  <c r="B195" i="9" s="1"/>
  <c r="G198" i="9"/>
  <c r="E198" i="9" s="1"/>
  <c r="B198" i="9" s="1"/>
  <c r="G201" i="9"/>
  <c r="E201" i="9" s="1"/>
  <c r="B201" i="9" s="1"/>
  <c r="G204" i="9"/>
  <c r="E204" i="9" s="1"/>
  <c r="B204" i="9" s="1"/>
  <c r="G207" i="9"/>
  <c r="E207" i="9" s="1"/>
  <c r="B207" i="9" s="1"/>
  <c r="G210" i="9"/>
  <c r="E210" i="9" s="1"/>
  <c r="B210" i="9" s="1"/>
  <c r="L213" i="9"/>
  <c r="F213" i="9" s="1"/>
  <c r="B213" i="9" s="1"/>
  <c r="G163" i="9"/>
  <c r="E163" i="9" s="1"/>
  <c r="B163" i="9" s="1"/>
  <c r="D1222" i="1" l="1"/>
  <c r="H1222" i="1" s="1"/>
  <c r="F245" i="5"/>
  <c r="E290" i="9"/>
  <c r="B290" i="9" s="1"/>
  <c r="H1236" i="1"/>
  <c r="G1236" i="1"/>
  <c r="I23" i="3"/>
  <c r="D1214" i="1"/>
  <c r="G1216" i="1"/>
  <c r="D237" i="5"/>
  <c r="D175" i="5" s="1"/>
  <c r="C1215" i="1"/>
  <c r="F238" i="5"/>
  <c r="E7" i="5"/>
  <c r="D985" i="1" s="1"/>
  <c r="E350" i="4"/>
  <c r="F350" i="4" s="1"/>
  <c r="F224" i="4"/>
  <c r="G192" i="1"/>
  <c r="F196" i="4"/>
  <c r="F163" i="4"/>
  <c r="E151" i="4"/>
  <c r="E289" i="4" s="1"/>
  <c r="H159" i="1"/>
  <c r="H78" i="1"/>
  <c r="G3" i="1"/>
  <c r="H1501" i="1"/>
  <c r="H19" i="9"/>
  <c r="E19" i="9" s="1"/>
  <c r="B19" i="9" s="1"/>
  <c r="D289" i="4"/>
  <c r="D290" i="4" s="1"/>
  <c r="H17" i="3"/>
  <c r="C147" i="1"/>
  <c r="D412" i="4"/>
  <c r="H16" i="3"/>
  <c r="C2" i="1"/>
  <c r="H574" i="1"/>
  <c r="G574" i="1"/>
  <c r="F114" i="6"/>
  <c r="H27" i="3"/>
  <c r="C1408" i="1"/>
  <c r="F133" i="4"/>
  <c r="C129" i="1"/>
  <c r="F528" i="4"/>
  <c r="D636" i="4"/>
  <c r="C522" i="1"/>
  <c r="B192" i="9"/>
  <c r="F176" i="5"/>
  <c r="H22" i="3"/>
  <c r="C1153" i="1"/>
  <c r="G1235" i="1"/>
  <c r="H1235" i="1"/>
  <c r="E141" i="6"/>
  <c r="D1299" i="1"/>
  <c r="I24" i="3"/>
  <c r="G561" i="1"/>
  <c r="H561" i="1"/>
  <c r="E528" i="4"/>
  <c r="H1084" i="1"/>
  <c r="G1084" i="1"/>
  <c r="H20" i="3"/>
  <c r="D6" i="5"/>
  <c r="C985" i="1"/>
  <c r="F12" i="5"/>
  <c r="C990" i="1"/>
  <c r="E307" i="9"/>
  <c r="B307" i="9" s="1"/>
  <c r="D635" i="4"/>
  <c r="F420" i="4"/>
  <c r="C414" i="1"/>
  <c r="D345" i="1"/>
  <c r="D408" i="4"/>
  <c r="C345" i="1"/>
  <c r="H1475" i="1"/>
  <c r="G1475" i="1"/>
  <c r="E68" i="5"/>
  <c r="D1112" i="1"/>
  <c r="D1469" i="1"/>
  <c r="I31" i="3"/>
  <c r="D407" i="4"/>
  <c r="F298" i="4"/>
  <c r="C293" i="1"/>
  <c r="E6" i="4"/>
  <c r="F6" i="4" s="1"/>
  <c r="F106" i="4"/>
  <c r="C102" i="1"/>
  <c r="F263" i="4"/>
  <c r="C259" i="1"/>
  <c r="G1113" i="1"/>
  <c r="H1113" i="1"/>
  <c r="E165" i="9"/>
  <c r="B165" i="9" s="1"/>
  <c r="C1518" i="1"/>
  <c r="I35" i="3"/>
  <c r="C638" i="1"/>
  <c r="F644" i="4"/>
  <c r="F363" i="4"/>
  <c r="C358" i="1"/>
  <c r="I1479" i="1"/>
  <c r="G1481" i="1"/>
  <c r="H1481" i="1"/>
  <c r="H1437" i="1"/>
  <c r="G1437" i="1"/>
  <c r="E407" i="4"/>
  <c r="D402" i="1" s="1"/>
  <c r="D293" i="1"/>
  <c r="K1450" i="9"/>
  <c r="G313" i="9"/>
  <c r="E313" i="9" s="1"/>
  <c r="B313" i="9" s="1"/>
  <c r="I34" i="3"/>
  <c r="C1517" i="1"/>
  <c r="E21" i="9"/>
  <c r="E635" i="4"/>
  <c r="D629" i="1" s="1"/>
  <c r="D414" i="1"/>
  <c r="G1355" i="1"/>
  <c r="H1355" i="1"/>
  <c r="F87" i="5"/>
  <c r="C1065" i="1"/>
  <c r="F146" i="5"/>
  <c r="C1124" i="1"/>
  <c r="I1447" i="1"/>
  <c r="F82" i="4"/>
  <c r="I1464" i="1"/>
  <c r="I1462" i="1"/>
  <c r="F459" i="4"/>
  <c r="C453" i="1"/>
  <c r="G315" i="9"/>
  <c r="E315" i="9" s="1"/>
  <c r="H29" i="3"/>
  <c r="C1436" i="1"/>
  <c r="F5" i="6"/>
  <c r="D141" i="6"/>
  <c r="H24" i="3"/>
  <c r="C1299" i="1"/>
  <c r="G312" i="9"/>
  <c r="E312" i="9" s="1"/>
  <c r="F68" i="5"/>
  <c r="H21" i="3"/>
  <c r="C1046" i="1"/>
  <c r="C587" i="1"/>
  <c r="F593" i="4"/>
  <c r="I29" i="3"/>
  <c r="D1436" i="1"/>
  <c r="F50" i="4"/>
  <c r="C46" i="1"/>
  <c r="C509" i="1"/>
  <c r="F515" i="4"/>
  <c r="G1148" i="1"/>
  <c r="H1148" i="1"/>
  <c r="G1154" i="1"/>
  <c r="H1154" i="1"/>
  <c r="I1451" i="1"/>
  <c r="F252" i="4"/>
  <c r="C248" i="1"/>
  <c r="C1329" i="1"/>
  <c r="F35" i="6"/>
  <c r="H25" i="3"/>
  <c r="F643" i="4"/>
  <c r="C637" i="1"/>
  <c r="G986" i="1"/>
  <c r="H986" i="1"/>
  <c r="H1034" i="1"/>
  <c r="G1034" i="1"/>
  <c r="E175" i="5"/>
  <c r="D1152" i="1" s="1"/>
  <c r="D1153" i="1"/>
  <c r="I22" i="3"/>
  <c r="F215" i="4"/>
  <c r="C211" i="1"/>
  <c r="G599" i="1"/>
  <c r="H599" i="1"/>
  <c r="G1222" i="1" l="1"/>
  <c r="H23" i="3"/>
  <c r="C1214" i="1"/>
  <c r="F237" i="5"/>
  <c r="G1215" i="1"/>
  <c r="H1215" i="1"/>
  <c r="I20" i="3"/>
  <c r="F7" i="5"/>
  <c r="E408" i="4"/>
  <c r="D403" i="1" s="1"/>
  <c r="D147" i="1"/>
  <c r="G147" i="1" s="1"/>
  <c r="F151" i="4"/>
  <c r="I17" i="3"/>
  <c r="C286" i="1"/>
  <c r="B315" i="9"/>
  <c r="E314" i="9"/>
  <c r="I10" i="3" s="1"/>
  <c r="H1518" i="1"/>
  <c r="G1518" i="1"/>
  <c r="F175" i="5"/>
  <c r="C1152" i="1"/>
  <c r="G1112" i="1"/>
  <c r="H1112" i="1"/>
  <c r="H414" i="1"/>
  <c r="G414" i="1"/>
  <c r="E636" i="4"/>
  <c r="D630" i="1" s="1"/>
  <c r="D522" i="1"/>
  <c r="H522" i="1" s="1"/>
  <c r="F407" i="4"/>
  <c r="C402" i="1"/>
  <c r="H587" i="1"/>
  <c r="G587" i="1"/>
  <c r="G453" i="1"/>
  <c r="H453" i="1"/>
  <c r="H1469" i="1"/>
  <c r="G1469" i="1"/>
  <c r="D1046" i="1"/>
  <c r="H1046" i="1" s="1"/>
  <c r="I21" i="3"/>
  <c r="G522" i="1"/>
  <c r="H637" i="1"/>
  <c r="G637" i="1"/>
  <c r="E311" i="9"/>
  <c r="B312" i="9"/>
  <c r="H259" i="1"/>
  <c r="G259" i="1"/>
  <c r="F635" i="4"/>
  <c r="C629" i="1"/>
  <c r="C630" i="1"/>
  <c r="F636" i="4"/>
  <c r="D639" i="4"/>
  <c r="C407" i="1"/>
  <c r="H509" i="1"/>
  <c r="G509" i="1"/>
  <c r="E413" i="4"/>
  <c r="E291" i="4"/>
  <c r="D287" i="1" s="1"/>
  <c r="D285" i="1"/>
  <c r="H102" i="1"/>
  <c r="G102" i="1"/>
  <c r="E6" i="5"/>
  <c r="G284" i="9" s="1"/>
  <c r="E284" i="9" s="1"/>
  <c r="B284" i="9" s="1"/>
  <c r="G990" i="1"/>
  <c r="H990" i="1"/>
  <c r="H129" i="1"/>
  <c r="G129" i="1"/>
  <c r="H211" i="1"/>
  <c r="G211" i="1"/>
  <c r="F141" i="6"/>
  <c r="H28" i="3"/>
  <c r="C1435" i="1"/>
  <c r="B21" i="9"/>
  <c r="H358" i="1"/>
  <c r="G358" i="1"/>
  <c r="D1435" i="1"/>
  <c r="I28" i="3"/>
  <c r="H248" i="1"/>
  <c r="G248" i="1"/>
  <c r="H9" i="3"/>
  <c r="H1299" i="1"/>
  <c r="G1299" i="1"/>
  <c r="H46" i="1"/>
  <c r="G46" i="1"/>
  <c r="H1329" i="1"/>
  <c r="G1329" i="1"/>
  <c r="G317" i="9"/>
  <c r="E317" i="9" s="1"/>
  <c r="G1517" i="1"/>
  <c r="H1517" i="1"/>
  <c r="H11" i="3"/>
  <c r="E412" i="4"/>
  <c r="F412" i="4" s="1"/>
  <c r="E290" i="4"/>
  <c r="D286" i="1" s="1"/>
  <c r="I16" i="3"/>
  <c r="D2" i="1"/>
  <c r="G2" i="1" s="1"/>
  <c r="G985" i="1"/>
  <c r="H985" i="1"/>
  <c r="H1408" i="1"/>
  <c r="G1408" i="1"/>
  <c r="G1124" i="1"/>
  <c r="H1124" i="1"/>
  <c r="G1065" i="1"/>
  <c r="H1065" i="1"/>
  <c r="H293" i="1"/>
  <c r="G293" i="1"/>
  <c r="H345" i="1"/>
  <c r="G345" i="1"/>
  <c r="G278" i="9"/>
  <c r="C984" i="1"/>
  <c r="G1436" i="1"/>
  <c r="H1436" i="1"/>
  <c r="G638" i="1"/>
  <c r="H638" i="1"/>
  <c r="F408" i="4"/>
  <c r="C403" i="1"/>
  <c r="H1153" i="1"/>
  <c r="G1153" i="1"/>
  <c r="D413" i="4"/>
  <c r="D414" i="4" s="1"/>
  <c r="F289" i="4"/>
  <c r="D291" i="4"/>
  <c r="C285" i="1"/>
  <c r="H1214" i="1" l="1"/>
  <c r="G1214" i="1"/>
  <c r="G1046" i="1"/>
  <c r="F6" i="5"/>
  <c r="H147" i="1"/>
  <c r="H2" i="1"/>
  <c r="C409" i="1"/>
  <c r="N3" i="9"/>
  <c r="I11" i="3"/>
  <c r="H1152" i="1"/>
  <c r="G1152" i="1"/>
  <c r="G402" i="1"/>
  <c r="H402" i="1"/>
  <c r="G285" i="1"/>
  <c r="H285" i="1"/>
  <c r="B317" i="9"/>
  <c r="E316" i="9"/>
  <c r="I9" i="3" s="1"/>
  <c r="F291" i="4"/>
  <c r="C287" i="1"/>
  <c r="D641" i="4"/>
  <c r="C633" i="1"/>
  <c r="H278" i="9"/>
  <c r="E278" i="9" s="1"/>
  <c r="D984" i="1"/>
  <c r="H984" i="1" s="1"/>
  <c r="D415" i="4"/>
  <c r="F413" i="4"/>
  <c r="D640" i="4"/>
  <c r="C408" i="1"/>
  <c r="G630" i="1"/>
  <c r="H630" i="1"/>
  <c r="H403" i="1"/>
  <c r="G403" i="1"/>
  <c r="G629" i="1"/>
  <c r="H629" i="1"/>
  <c r="G1435" i="1"/>
  <c r="H1435" i="1"/>
  <c r="K3" i="9"/>
  <c r="H286" i="1"/>
  <c r="G286" i="1"/>
  <c r="E639" i="4"/>
  <c r="F639" i="4" s="1"/>
  <c r="E414" i="4"/>
  <c r="D409" i="1" s="1"/>
  <c r="D407" i="1"/>
  <c r="H407" i="1" s="1"/>
  <c r="E640" i="4"/>
  <c r="D408" i="1"/>
  <c r="E415" i="4"/>
  <c r="D410" i="1" s="1"/>
  <c r="F290" i="4"/>
  <c r="G407" i="1" l="1"/>
  <c r="B278" i="9"/>
  <c r="E277" i="9"/>
  <c r="E642" i="4"/>
  <c r="D634" i="1"/>
  <c r="C635" i="1"/>
  <c r="D633" i="1"/>
  <c r="G633" i="1" s="1"/>
  <c r="E641" i="4"/>
  <c r="H287" i="1"/>
  <c r="G287" i="1"/>
  <c r="H408" i="1"/>
  <c r="G408" i="1"/>
  <c r="D642" i="4"/>
  <c r="D645" i="4" s="1"/>
  <c r="F640" i="4"/>
  <c r="C634" i="1"/>
  <c r="H8" i="3"/>
  <c r="G984" i="1"/>
  <c r="H409" i="1"/>
  <c r="G409" i="1"/>
  <c r="F415" i="4"/>
  <c r="C410" i="1"/>
  <c r="F414" i="4"/>
  <c r="H633" i="1" l="1"/>
  <c r="H18" i="3"/>
  <c r="C639" i="1"/>
  <c r="M3" i="9"/>
  <c r="I8" i="3"/>
  <c r="H410" i="1"/>
  <c r="G410" i="1"/>
  <c r="D635" i="1"/>
  <c r="G635" i="1" s="1"/>
  <c r="E645" i="4"/>
  <c r="F645" i="4" s="1"/>
  <c r="G276" i="9"/>
  <c r="E276" i="9" s="1"/>
  <c r="B276" i="9" s="1"/>
  <c r="G634" i="1"/>
  <c r="H634" i="1"/>
  <c r="F641" i="4"/>
  <c r="F642" i="4"/>
  <c r="C636" i="1"/>
  <c r="D646" i="4"/>
  <c r="D636" i="1"/>
  <c r="E646" i="4"/>
  <c r="H7" i="3" l="1"/>
  <c r="D639" i="1"/>
  <c r="H639" i="1" s="1"/>
  <c r="I18" i="3"/>
  <c r="F646" i="4"/>
  <c r="H19" i="3"/>
  <c r="C640" i="1"/>
  <c r="D640" i="1"/>
  <c r="I19" i="3"/>
  <c r="H636" i="1"/>
  <c r="G636" i="1"/>
  <c r="H635" i="1"/>
  <c r="G639" i="1" l="1"/>
  <c r="G640" i="1"/>
  <c r="H640" i="1"/>
  <c r="J3" i="9"/>
  <c r="J17" i="9" l="1"/>
  <c r="H17" i="9"/>
  <c r="L15" i="9"/>
  <c r="G17" i="9"/>
  <c r="H15" i="9"/>
  <c r="M272" i="9"/>
  <c r="L272" i="9"/>
  <c r="H274" i="9"/>
  <c r="G274" i="9"/>
  <c r="H18" i="9"/>
  <c r="G18" i="9"/>
  <c r="K9" i="9"/>
  <c r="M15" i="9"/>
  <c r="M16" i="9"/>
  <c r="J7" i="9"/>
  <c r="I7" i="9"/>
  <c r="K10" i="9"/>
  <c r="J6" i="9"/>
  <c r="J5" i="9"/>
  <c r="J12" i="9"/>
  <c r="I11" i="9"/>
  <c r="I12" i="9"/>
  <c r="I5" i="9"/>
  <c r="K13" i="9"/>
  <c r="K7" i="9"/>
  <c r="K12" i="9"/>
  <c r="J9" i="9"/>
  <c r="G15" i="9"/>
  <c r="I6" i="9"/>
  <c r="I13" i="9"/>
  <c r="K6" i="9"/>
  <c r="L16" i="9"/>
  <c r="K5" i="9"/>
  <c r="J10" i="9"/>
  <c r="H16" i="9"/>
  <c r="I17" i="9"/>
  <c r="J11" i="9"/>
  <c r="I9" i="9"/>
  <c r="K8" i="9"/>
  <c r="I8" i="9"/>
  <c r="J13" i="9"/>
  <c r="G16" i="9"/>
  <c r="K11" i="9"/>
  <c r="J8" i="9"/>
  <c r="F16" i="9" l="1"/>
  <c r="E18" i="9"/>
  <c r="B18" i="9" s="1"/>
  <c r="E274" i="9"/>
  <c r="E20" i="9" s="1"/>
  <c r="I7" i="3" s="1"/>
  <c r="E15" i="9"/>
  <c r="E10" i="9"/>
  <c r="B10" i="9" s="1"/>
  <c r="E8" i="9"/>
  <c r="B8" i="9" s="1"/>
  <c r="E5" i="9"/>
  <c r="B5" i="9" s="1"/>
  <c r="E12" i="9"/>
  <c r="B12" i="9" s="1"/>
  <c r="E7" i="9"/>
  <c r="B7" i="9" s="1"/>
  <c r="E11" i="9"/>
  <c r="B11" i="9" s="1"/>
  <c r="F272" i="9"/>
  <c r="E13" i="9"/>
  <c r="B13" i="9" s="1"/>
  <c r="E17" i="9"/>
  <c r="B17" i="9" s="1"/>
  <c r="E16" i="9"/>
  <c r="E6" i="9"/>
  <c r="B6" i="9" s="1"/>
  <c r="F15" i="9"/>
  <c r="E9" i="9"/>
  <c r="B9" i="9" s="1"/>
  <c r="B16" i="9" l="1"/>
  <c r="B274" i="9"/>
  <c r="F14" i="9"/>
  <c r="E4" i="9"/>
  <c r="B272" i="9"/>
  <c r="F20" i="9"/>
  <c r="E14" i="9"/>
  <c r="B15"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<sst xmlns="http://schemas.openxmlformats.org/spreadsheetml/2006/main" count="4369" uniqueCount="3421">
  <si>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</si>
  <si>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</si>
  <si>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</si>
  <si>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</si>
  <si>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</si>
  <si>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</si>
  <si>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</si>
  <si>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</si>
  <si>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</si>
  <si>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</si>
  <si>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</si>
  <si>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</si>
  <si>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</si>
  <si>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</si>
  <si>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</si>
  <si>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</si>
  <si>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</si>
  <si>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</si>
  <si>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</si>
  <si>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</si>
  <si>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</si>
  <si>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</si>
  <si>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</si>
  <si>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</si>
  <si>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</si>
  <si>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</si>
  <si>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</si>
  <si>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</si>
  <si>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</si>
  <si>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</si>
  <si>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</si>
  <si>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AGENCIJA ZA ELEKTRONIČKE MEDIJE</t>
  </si>
  <si>
    <t>BILANCA</t>
  </si>
  <si>
    <t>RAS funkcijski</t>
  </si>
  <si>
    <t>Razina:</t>
  </si>
  <si>
    <t>11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</si>
  <si>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</si>
  <si>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</si>
  <si>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</si>
  <si>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</si>
  <si>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</si>
  <si>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</si>
  <si>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</si>
  <si>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</si>
  <si>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</si>
  <si>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</si>
  <si>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</si>
  <si>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</si>
  <si>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</si>
  <si>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49075 - AGENCIJA ZA ELEKTRONIČKE MEDIJE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</si>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</sst>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6624698.6200000001</v>
      </c>
      <c r="D2" s="6">
        <f>'PR-RAS'!E6</f>
        <v>7680628.4500000002</v>
      </c>
      <c r="E2" s="6">
        <v>0</v>
      </c>
      <c r="F2" s="6">
        <v>0</v>
      </c>
      <c r="G2" s="7">
        <f t="shared" ref="G2:G264" si="0">(B2/1000)*(C2*1+D2*2)</f>
        <v>21985.95552</v>
      </c>
      <c r="H2" s="7">
        <f t="shared" ref="H2:H264" si="1">ABS(C2-ROUND(C2,0))+ABS(D2-ROUND(D2,0))</f>
        <v>0.83000000007450581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254896.88</v>
      </c>
      <c r="D3" s="1">
        <f>'PR-RAS'!E7</f>
        <v>260194.39</v>
      </c>
      <c r="E3" s="1">
        <v>0</v>
      </c>
      <c r="F3" s="1">
        <v>0</v>
      </c>
      <c r="G3" s="2">
        <f t="shared" si="0"/>
        <v>1550.57132</v>
      </c>
      <c r="H3" s="2">
        <f t="shared" si="1"/>
        <v>0.51000000000931323</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254896.88</v>
      </c>
      <c r="D25" s="1">
        <f>'PR-RAS'!E29</f>
        <v>260194.39</v>
      </c>
      <c r="E25" s="1">
        <v>0</v>
      </c>
      <c r="F25" s="1">
        <v>0</v>
      </c>
      <c r="G25" s="2">
        <f t="shared" si="0"/>
        <v>18606.85584</v>
      </c>
      <c r="H25" s="2">
        <f t="shared" si="1"/>
        <v>0.51000000000931323</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254896.88</v>
      </c>
      <c r="D32" s="1">
        <f>'PR-RAS'!E36</f>
        <v>260194.39</v>
      </c>
      <c r="E32" s="1">
        <v>0</v>
      </c>
      <c r="F32" s="1">
        <v>0</v>
      </c>
      <c r="G32" s="2">
        <f t="shared" si="0"/>
        <v>24033.855460000002</v>
      </c>
      <c r="H32" s="2">
        <f t="shared" si="1"/>
        <v>0.51000000000931323</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51978.11</v>
      </c>
      <c r="D46" s="1">
        <f>'PR-RAS'!E50</f>
        <v>993060.41</v>
      </c>
      <c r="E46" s="1">
        <v>0</v>
      </c>
      <c r="F46" s="1">
        <v>0</v>
      </c>
      <c r="G46" s="2">
        <f t="shared" si="0"/>
        <v>91714.451849999998</v>
      </c>
      <c r="H46" s="2">
        <f t="shared" si="1"/>
        <v>0.52000000003317837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51978.11</v>
      </c>
      <c r="D50" s="1">
        <f>'PR-RAS'!E54</f>
        <v>993060.41</v>
      </c>
      <c r="E50" s="1">
        <v>0</v>
      </c>
      <c r="F50" s="1">
        <v>0</v>
      </c>
      <c r="G50" s="2">
        <f t="shared" si="0"/>
        <v>99866.847570000013</v>
      </c>
      <c r="H50" s="2">
        <f t="shared" si="1"/>
        <v>0.52000000003317837</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51978.11</v>
      </c>
      <c r="D53" s="1">
        <f>'PR-RAS'!E57</f>
        <v>993060.41</v>
      </c>
      <c r="E53" s="1">
        <v>0</v>
      </c>
      <c r="F53" s="1">
        <v>0</v>
      </c>
      <c r="G53" s="2">
        <f t="shared" si="0"/>
        <v>105981.14436000001</v>
      </c>
      <c r="H53" s="2">
        <f t="shared" si="1"/>
        <v>0.52000000003317837</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64.760000000000005</v>
      </c>
      <c r="D78" s="1">
        <f>'PR-RAS'!E82</f>
        <v>365.51</v>
      </c>
      <c r="E78" s="1">
        <v>0</v>
      </c>
      <c r="F78" s="1">
        <v>0</v>
      </c>
      <c r="G78" s="2">
        <f t="shared" si="0"/>
        <v>61.275059999999996</v>
      </c>
      <c r="H78" s="2">
        <f t="shared" si="1"/>
        <v>0.73000000000000398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64.760000000000005</v>
      </c>
      <c r="D79" s="1">
        <f>'PR-RAS'!E83</f>
        <v>365.51</v>
      </c>
      <c r="E79" s="1">
        <v>0</v>
      </c>
      <c r="F79" s="1">
        <v>0</v>
      </c>
      <c r="G79" s="2">
        <f t="shared" si="0"/>
        <v>62.070839999999997</v>
      </c>
      <c r="H79" s="2">
        <f t="shared" si="1"/>
        <v>0.73000000000000398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61.96</v>
      </c>
      <c r="D81" s="1">
        <f>'PR-RAS'!E85</f>
        <v>365.51</v>
      </c>
      <c r="E81" s="1">
        <v>0</v>
      </c>
      <c r="F81" s="1">
        <v>0</v>
      </c>
      <c r="G81" s="2">
        <f t="shared" si="0"/>
        <v>63.438400000000001</v>
      </c>
      <c r="H81" s="2">
        <f t="shared" si="1"/>
        <v>0.53000000000000824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2.8</v>
      </c>
      <c r="D83" s="1">
        <f>'PR-RAS'!E87</f>
        <v>0</v>
      </c>
      <c r="E83" s="1">
        <v>0</v>
      </c>
      <c r="F83" s="1">
        <v>0</v>
      </c>
      <c r="G83" s="2">
        <f t="shared" si="0"/>
        <v>0.2296</v>
      </c>
      <c r="H83" s="2">
        <f t="shared" si="1"/>
        <v>0.20000000000000018</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6255501.1699999999</v>
      </c>
      <c r="D102" s="1">
        <f>'PR-RAS'!E106</f>
        <v>6317737.04</v>
      </c>
      <c r="E102" s="1">
        <v>0</v>
      </c>
      <c r="F102" s="1">
        <v>0</v>
      </c>
      <c r="G102" s="2">
        <f t="shared" si="0"/>
        <v>1907988.50025</v>
      </c>
      <c r="H102" s="2">
        <f t="shared" si="1"/>
        <v>0.2099999999627471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6255501.1699999999</v>
      </c>
      <c r="D108" s="1">
        <f>'PR-RAS'!E112</f>
        <v>6317737.04</v>
      </c>
      <c r="E108" s="1">
        <v>0</v>
      </c>
      <c r="F108" s="1">
        <v>0</v>
      </c>
      <c r="G108" s="2">
        <f t="shared" si="0"/>
        <v>2021334.3517499999</v>
      </c>
      <c r="H108" s="2">
        <f t="shared" si="1"/>
        <v>0.2099999999627471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6255501.1699999999</v>
      </c>
      <c r="D113" s="1">
        <f>'PR-RAS'!E117</f>
        <v>6317737.04</v>
      </c>
      <c r="E113" s="1">
        <v>0</v>
      </c>
      <c r="F113" s="1">
        <v>0</v>
      </c>
      <c r="G113" s="2">
        <f t="shared" si="0"/>
        <v>2115789.2280000001</v>
      </c>
      <c r="H113" s="2">
        <f t="shared" si="1"/>
        <v>0.2099999999627471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25630.97</v>
      </c>
      <c r="D120" s="1">
        <f>'PR-RAS'!E124</f>
        <v>65568.740000000005</v>
      </c>
      <c r="E120" s="1">
        <v>0</v>
      </c>
      <c r="F120" s="1">
        <v>0</v>
      </c>
      <c r="G120" s="2">
        <f t="shared" si="0"/>
        <v>18655.44555</v>
      </c>
      <c r="H120" s="2">
        <f t="shared" si="1"/>
        <v>0.28999999999359716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25630.97</v>
      </c>
      <c r="D124" s="1">
        <f>'PR-RAS'!E128</f>
        <v>65568.740000000005</v>
      </c>
      <c r="E124" s="1">
        <v>0</v>
      </c>
      <c r="F124" s="1">
        <v>0</v>
      </c>
      <c r="G124" s="2">
        <f t="shared" si="0"/>
        <v>19282.519350000002</v>
      </c>
      <c r="H124" s="2">
        <f t="shared" si="1"/>
        <v>0.28999999999359716</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25630.97</v>
      </c>
      <c r="D125" s="1">
        <f>'PR-RAS'!E129</f>
        <v>65568.740000000005</v>
      </c>
      <c r="E125" s="1">
        <v>0</v>
      </c>
      <c r="F125" s="1">
        <v>0</v>
      </c>
      <c r="G125" s="2">
        <f t="shared" si="0"/>
        <v>19439.287800000002</v>
      </c>
      <c r="H125" s="2">
        <f t="shared" si="1"/>
        <v>0.28999999999359716</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36626.730000000003</v>
      </c>
      <c r="D135" s="1">
        <f>'PR-RAS'!E139</f>
        <v>43702.36</v>
      </c>
      <c r="E135" s="1">
        <v>0</v>
      </c>
      <c r="F135" s="1">
        <v>0</v>
      </c>
      <c r="G135" s="2">
        <f t="shared" si="0"/>
        <v>16620.214300000003</v>
      </c>
      <c r="H135" s="2">
        <f t="shared" si="1"/>
        <v>0.62999999999738066</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36626.730000000003</v>
      </c>
      <c r="D146" s="1">
        <f>'PR-RAS'!E150</f>
        <v>43702.36</v>
      </c>
      <c r="E146" s="1">
        <v>0</v>
      </c>
      <c r="F146" s="1">
        <v>0</v>
      </c>
      <c r="G146" s="2">
        <f t="shared" si="0"/>
        <v>17984.560249999999</v>
      </c>
      <c r="H146" s="2">
        <f t="shared" si="1"/>
        <v>0.62999999999738066</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6445038.7000000011</v>
      </c>
      <c r="D147" s="1">
        <f>'PR-RAS'!E151</f>
        <v>7411273.1500000004</v>
      </c>
      <c r="E147" s="1">
        <v>0</v>
      </c>
      <c r="F147" s="1">
        <v>0</v>
      </c>
      <c r="G147" s="2">
        <f t="shared" si="0"/>
        <v>3105067.4099999997</v>
      </c>
      <c r="H147" s="2">
        <f t="shared" si="1"/>
        <v>0.44999999925494194</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1256638.4800000002</v>
      </c>
      <c r="D148" s="1">
        <f>'PR-RAS'!E152</f>
        <v>1411436.1500000001</v>
      </c>
      <c r="E148" s="1">
        <v>0</v>
      </c>
      <c r="F148" s="1">
        <v>0</v>
      </c>
      <c r="G148" s="2">
        <f t="shared" si="0"/>
        <v>599688.08466000005</v>
      </c>
      <c r="H148" s="2">
        <f t="shared" si="1"/>
        <v>0.63000000035390258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1060327.9600000002</v>
      </c>
      <c r="D149" s="1">
        <f>'PR-RAS'!E153</f>
        <v>1172083.33</v>
      </c>
      <c r="E149" s="1">
        <v>0</v>
      </c>
      <c r="F149" s="1">
        <v>0</v>
      </c>
      <c r="G149" s="2">
        <f t="shared" si="0"/>
        <v>503865.20376</v>
      </c>
      <c r="H149" s="2">
        <f t="shared" si="1"/>
        <v>0.36999999987892807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1059838.0900000001</v>
      </c>
      <c r="D150" s="1">
        <f>'PR-RAS'!E154</f>
        <v>1165386.8</v>
      </c>
      <c r="E150" s="1">
        <v>0</v>
      </c>
      <c r="F150" s="1">
        <v>0</v>
      </c>
      <c r="G150" s="2">
        <f t="shared" si="0"/>
        <v>505201.14181000006</v>
      </c>
      <c r="H150" s="2">
        <f t="shared" si="1"/>
        <v>0.2900000000372529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489.87</v>
      </c>
      <c r="D152" s="1">
        <f>'PR-RAS'!E156</f>
        <v>6696.53</v>
      </c>
      <c r="E152" s="1">
        <v>0</v>
      </c>
      <c r="F152" s="1">
        <v>0</v>
      </c>
      <c r="G152" s="2">
        <f t="shared" si="0"/>
        <v>2096.3224300000002</v>
      </c>
      <c r="H152" s="2">
        <f t="shared" si="1"/>
        <v>0.60000000000025011</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21227.48</v>
      </c>
      <c r="D154" s="1">
        <f>'PR-RAS'!E158</f>
        <v>45959.12</v>
      </c>
      <c r="E154" s="1">
        <v>0</v>
      </c>
      <c r="F154" s="1">
        <v>0</v>
      </c>
      <c r="G154" s="2">
        <f t="shared" si="0"/>
        <v>17311.295160000001</v>
      </c>
      <c r="H154" s="2">
        <f t="shared" si="1"/>
        <v>0.60000000000218279</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175083.04</v>
      </c>
      <c r="D155" s="1">
        <f>'PR-RAS'!E159</f>
        <v>193393.7</v>
      </c>
      <c r="E155" s="1">
        <v>0</v>
      </c>
      <c r="F155" s="1">
        <v>0</v>
      </c>
      <c r="G155" s="2">
        <f t="shared" si="0"/>
        <v>86528.047760000001</v>
      </c>
      <c r="H155" s="2">
        <f t="shared" si="1"/>
        <v>0.33999999999650754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175083.04</v>
      </c>
      <c r="D157" s="1">
        <f>'PR-RAS'!E161</f>
        <v>193393.7</v>
      </c>
      <c r="E157" s="1">
        <v>0</v>
      </c>
      <c r="F157" s="1">
        <v>0</v>
      </c>
      <c r="G157" s="2">
        <f t="shared" si="0"/>
        <v>87651.788640000013</v>
      </c>
      <c r="H157" s="2">
        <f t="shared" si="1"/>
        <v>0.33999999999650754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453220.27999999997</v>
      </c>
      <c r="D159" s="1">
        <f>'PR-RAS'!E163</f>
        <v>588892.28</v>
      </c>
      <c r="E159" s="1">
        <v>0</v>
      </c>
      <c r="F159" s="1">
        <v>0</v>
      </c>
      <c r="G159" s="2">
        <f t="shared" si="0"/>
        <v>257698.76472000001</v>
      </c>
      <c r="H159" s="2">
        <f t="shared" si="1"/>
        <v>0.55999999999767169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45221.8</v>
      </c>
      <c r="D160" s="1">
        <f>'PR-RAS'!E164</f>
        <v>51204.12</v>
      </c>
      <c r="E160" s="1">
        <v>0</v>
      </c>
      <c r="F160" s="1">
        <v>0</v>
      </c>
      <c r="G160" s="2">
        <f t="shared" si="0"/>
        <v>23473.176360000001</v>
      </c>
      <c r="H160" s="2">
        <f t="shared" si="1"/>
        <v>0.31999999999970896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27133.47</v>
      </c>
      <c r="D161" s="1">
        <f>'PR-RAS'!E165</f>
        <v>32219.17</v>
      </c>
      <c r="E161" s="1">
        <v>0</v>
      </c>
      <c r="F161" s="1">
        <v>0</v>
      </c>
      <c r="G161" s="2">
        <f t="shared" si="0"/>
        <v>14651.489600000001</v>
      </c>
      <c r="H161" s="2">
        <f t="shared" si="1"/>
        <v>0.63999999999941792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13679.47</v>
      </c>
      <c r="D162" s="1">
        <f>'PR-RAS'!E166</f>
        <v>13315.94</v>
      </c>
      <c r="E162" s="1">
        <v>0</v>
      </c>
      <c r="F162" s="1">
        <v>0</v>
      </c>
      <c r="G162" s="2">
        <f t="shared" si="0"/>
        <v>6490.1273499999998</v>
      </c>
      <c r="H162" s="2">
        <f t="shared" si="1"/>
        <v>0.52999999999883585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4250.92</v>
      </c>
      <c r="D163" s="1">
        <f>'PR-RAS'!E167</f>
        <v>5669.01</v>
      </c>
      <c r="E163" s="1">
        <v>0</v>
      </c>
      <c r="F163" s="1">
        <v>0</v>
      </c>
      <c r="G163" s="2">
        <f t="shared" si="0"/>
        <v>2525.4082800000001</v>
      </c>
      <c r="H163" s="2">
        <f t="shared" si="1"/>
        <v>9.0000000000145519E-2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157.94</v>
      </c>
      <c r="D164" s="1">
        <f>'PR-RAS'!E168</f>
        <v>0</v>
      </c>
      <c r="E164" s="1">
        <v>0</v>
      </c>
      <c r="F164" s="1">
        <v>0</v>
      </c>
      <c r="G164" s="2">
        <f t="shared" si="0"/>
        <v>25.744220000000002</v>
      </c>
      <c r="H164" s="2">
        <f t="shared" si="1"/>
        <v>6.0000000000002274E-2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35293.85</v>
      </c>
      <c r="D165" s="1">
        <f>'PR-RAS'!E169</f>
        <v>32918.22</v>
      </c>
      <c r="E165" s="1">
        <v>0</v>
      </c>
      <c r="F165" s="1">
        <v>0</v>
      </c>
      <c r="G165" s="2">
        <f t="shared" si="0"/>
        <v>16585.367560000002</v>
      </c>
      <c r="H165" s="2">
        <f t="shared" si="1"/>
        <v>0.37000000000261934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26896.79</v>
      </c>
      <c r="D166" s="1">
        <f>'PR-RAS'!E170</f>
        <v>28220.86</v>
      </c>
      <c r="E166" s="1">
        <v>0</v>
      </c>
      <c r="F166" s="1">
        <v>0</v>
      </c>
      <c r="G166" s="2">
        <f t="shared" si="0"/>
        <v>13750.854150000003</v>
      </c>
      <c r="H166" s="2">
        <f t="shared" si="1"/>
        <v>0.34999999999854481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8397.06</v>
      </c>
      <c r="D168" s="1">
        <f>'PR-RAS'!E172</f>
        <v>4697.3599999999997</v>
      </c>
      <c r="E168" s="1">
        <v>0</v>
      </c>
      <c r="F168" s="1">
        <v>0</v>
      </c>
      <c r="G168" s="2">
        <f t="shared" si="0"/>
        <v>2971.2272600000001</v>
      </c>
      <c r="H168" s="2">
        <f t="shared" si="1"/>
        <v>0.41999999999916326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351310.68</v>
      </c>
      <c r="D173" s="1">
        <f>'PR-RAS'!E177</f>
        <v>369130.14</v>
      </c>
      <c r="E173" s="1">
        <v>0</v>
      </c>
      <c r="F173" s="1">
        <v>0</v>
      </c>
      <c r="G173" s="2">
        <f t="shared" si="0"/>
        <v>187406.20511999997</v>
      </c>
      <c r="H173" s="2">
        <f t="shared" si="1"/>
        <v>0.46000000002095476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26076.05</v>
      </c>
      <c r="D174" s="1">
        <f>'PR-RAS'!E178</f>
        <v>30353.439999999999</v>
      </c>
      <c r="E174" s="1">
        <v>0</v>
      </c>
      <c r="F174" s="1">
        <v>0</v>
      </c>
      <c r="G174" s="2">
        <f t="shared" si="0"/>
        <v>15013.446889999997</v>
      </c>
      <c r="H174" s="2">
        <f t="shared" si="1"/>
        <v>0.48999999999796273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19196.36</v>
      </c>
      <c r="D175" s="1">
        <f>'PR-RAS'!E179</f>
        <v>15352.72</v>
      </c>
      <c r="E175" s="1">
        <v>0</v>
      </c>
      <c r="F175" s="1">
        <v>0</v>
      </c>
      <c r="G175" s="2">
        <f t="shared" si="0"/>
        <v>8682.9131999999991</v>
      </c>
      <c r="H175" s="2">
        <f t="shared" si="1"/>
        <v>0.64000000000123691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14944.16</v>
      </c>
      <c r="D176" s="1">
        <f>'PR-RAS'!E180</f>
        <v>23193.67</v>
      </c>
      <c r="E176" s="1">
        <v>0</v>
      </c>
      <c r="F176" s="1">
        <v>0</v>
      </c>
      <c r="G176" s="2">
        <f t="shared" si="0"/>
        <v>10733.012499999999</v>
      </c>
      <c r="H176" s="2">
        <f t="shared" si="1"/>
        <v>0.49000000000160071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7866.1</v>
      </c>
      <c r="D177" s="1">
        <f>'PR-RAS'!E181</f>
        <v>7621.16</v>
      </c>
      <c r="E177" s="1">
        <v>0</v>
      </c>
      <c r="F177" s="1">
        <v>0</v>
      </c>
      <c r="G177" s="2">
        <f t="shared" si="0"/>
        <v>4067.0819199999996</v>
      </c>
      <c r="H177" s="2">
        <f t="shared" si="1"/>
        <v>0.26000000000021828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22333.14</v>
      </c>
      <c r="D178" s="1">
        <f>'PR-RAS'!E182</f>
        <v>28040.14</v>
      </c>
      <c r="E178" s="1">
        <v>0</v>
      </c>
      <c r="F178" s="1">
        <v>0</v>
      </c>
      <c r="G178" s="2">
        <f t="shared" si="0"/>
        <v>13879.17534</v>
      </c>
      <c r="H178" s="2">
        <f t="shared" si="1"/>
        <v>0.27999999999883585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3520.33</v>
      </c>
      <c r="D179" s="1">
        <f>'PR-RAS'!E183</f>
        <v>4878.93</v>
      </c>
      <c r="E179" s="1">
        <v>0</v>
      </c>
      <c r="F179" s="1">
        <v>0</v>
      </c>
      <c r="G179" s="2">
        <f t="shared" si="0"/>
        <v>2363.51782</v>
      </c>
      <c r="H179" s="2">
        <f t="shared" si="1"/>
        <v>0.3999999999996362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75834.23</v>
      </c>
      <c r="D180" s="1">
        <f>'PR-RAS'!E184</f>
        <v>104922.32</v>
      </c>
      <c r="E180" s="1">
        <v>0</v>
      </c>
      <c r="F180" s="1">
        <v>0</v>
      </c>
      <c r="G180" s="2">
        <f t="shared" si="0"/>
        <v>51136.51773</v>
      </c>
      <c r="H180" s="2">
        <f t="shared" si="1"/>
        <v>0.55000000000291038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56998.91</v>
      </c>
      <c r="D181" s="1">
        <f>'PR-RAS'!E185</f>
        <v>67910.75</v>
      </c>
      <c r="E181" s="1">
        <v>0</v>
      </c>
      <c r="F181" s="1">
        <v>0</v>
      </c>
      <c r="G181" s="2">
        <f t="shared" si="0"/>
        <v>34707.673799999997</v>
      </c>
      <c r="H181" s="2">
        <f t="shared" si="1"/>
        <v>0.33999999999650754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124541.4</v>
      </c>
      <c r="D182" s="1">
        <f>'PR-RAS'!E186</f>
        <v>86857.01</v>
      </c>
      <c r="E182" s="1">
        <v>0</v>
      </c>
      <c r="F182" s="1">
        <v>0</v>
      </c>
      <c r="G182" s="2">
        <f t="shared" si="0"/>
        <v>53984.231019999992</v>
      </c>
      <c r="H182" s="2">
        <f t="shared" si="1"/>
        <v>0.40999999998894054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21393.95</v>
      </c>
      <c r="D184" s="1">
        <f>'PR-RAS'!E188</f>
        <v>135639.80000000002</v>
      </c>
      <c r="E184" s="1">
        <v>0</v>
      </c>
      <c r="F184" s="1">
        <v>0</v>
      </c>
      <c r="G184" s="2">
        <f t="shared" si="0"/>
        <v>53559.259650000007</v>
      </c>
      <c r="H184" s="2">
        <f t="shared" si="1"/>
        <v>0.24999999998181011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52896.67</v>
      </c>
      <c r="E185" s="1">
        <v>0</v>
      </c>
      <c r="F185" s="1">
        <v>0</v>
      </c>
      <c r="G185" s="2">
        <f t="shared" si="0"/>
        <v>19465.974559999999</v>
      </c>
      <c r="H185" s="2">
        <f t="shared" si="1"/>
        <v>0.33000000000174623</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5359.39</v>
      </c>
      <c r="D187" s="1">
        <f>'PR-RAS'!E191</f>
        <v>5248.69</v>
      </c>
      <c r="E187" s="1">
        <v>0</v>
      </c>
      <c r="F187" s="1">
        <v>0</v>
      </c>
      <c r="G187" s="2">
        <f t="shared" si="0"/>
        <v>2949.3592200000003</v>
      </c>
      <c r="H187" s="2">
        <f t="shared" si="1"/>
        <v>0.7000000000007276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10035.219999999999</v>
      </c>
      <c r="D188" s="1">
        <f>'PR-RAS'!E192</f>
        <v>13213.3</v>
      </c>
      <c r="E188" s="1">
        <v>0</v>
      </c>
      <c r="F188" s="1">
        <v>0</v>
      </c>
      <c r="G188" s="2">
        <f t="shared" si="0"/>
        <v>6818.3603400000002</v>
      </c>
      <c r="H188" s="2">
        <f t="shared" si="1"/>
        <v>0.51999999999861757</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5999.34</v>
      </c>
      <c r="D189" s="1">
        <f>'PR-RAS'!E193</f>
        <v>7650.02</v>
      </c>
      <c r="E189" s="1">
        <v>0</v>
      </c>
      <c r="F189" s="1">
        <v>0</v>
      </c>
      <c r="G189" s="2">
        <f t="shared" si="0"/>
        <v>4004.2834400000002</v>
      </c>
      <c r="H189" s="2">
        <f t="shared" si="1"/>
        <v>0.36000000000058208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56631.12</v>
      </c>
      <c r="E190" s="1">
        <v>0</v>
      </c>
      <c r="F190" s="1">
        <v>0</v>
      </c>
      <c r="G190" s="2">
        <f t="shared" si="0"/>
        <v>21406.56336</v>
      </c>
      <c r="H190" s="2">
        <f t="shared" si="1"/>
        <v>0.12000000000261934</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4080.44</v>
      </c>
      <c r="D192" s="1">
        <f>'PR-RAS'!E196</f>
        <v>2268.33</v>
      </c>
      <c r="E192" s="1">
        <v>0</v>
      </c>
      <c r="F192" s="1">
        <v>0</v>
      </c>
      <c r="G192" s="2">
        <f t="shared" si="0"/>
        <v>1645.8661000000002</v>
      </c>
      <c r="H192" s="2">
        <f t="shared" si="1"/>
        <v>0.76999999999998181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4080.44</v>
      </c>
      <c r="D206" s="1">
        <f>'PR-RAS'!E210</f>
        <v>2268.33</v>
      </c>
      <c r="E206" s="1">
        <v>0</v>
      </c>
      <c r="F206" s="1">
        <v>0</v>
      </c>
      <c r="G206" s="2">
        <f t="shared" si="0"/>
        <v>1766.5055</v>
      </c>
      <c r="H206" s="2">
        <f t="shared" si="1"/>
        <v>0.76999999999998181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3955.98</v>
      </c>
      <c r="D207" s="1">
        <f>'PR-RAS'!E211</f>
        <v>2265.7399999999998</v>
      </c>
      <c r="E207" s="1">
        <v>0</v>
      </c>
      <c r="F207" s="1">
        <v>0</v>
      </c>
      <c r="G207" s="2">
        <f t="shared" si="0"/>
        <v>1748.4167599999996</v>
      </c>
      <c r="H207" s="2">
        <f t="shared" si="1"/>
        <v>0.28000000000020009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109.48</v>
      </c>
      <c r="D208" s="1">
        <f>'PR-RAS'!E212</f>
        <v>2.59</v>
      </c>
      <c r="E208" s="1">
        <v>0</v>
      </c>
      <c r="F208" s="1">
        <v>0</v>
      </c>
      <c r="G208" s="2">
        <f t="shared" si="0"/>
        <v>23.73462</v>
      </c>
      <c r="H208" s="2">
        <f t="shared" si="1"/>
        <v>0.89000000000000412</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14.98</v>
      </c>
      <c r="D209" s="1">
        <f>'PR-RAS'!E213</f>
        <v>0</v>
      </c>
      <c r="E209" s="1">
        <v>0</v>
      </c>
      <c r="F209" s="1">
        <v>0</v>
      </c>
      <c r="G209" s="2">
        <f t="shared" si="0"/>
        <v>3.1158399999999999</v>
      </c>
      <c r="H209" s="2">
        <f t="shared" si="1"/>
        <v>1.9999999999999574E-2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3997103.74</v>
      </c>
      <c r="D211" s="1">
        <f>'PR-RAS'!E215</f>
        <v>3547910.7499999995</v>
      </c>
      <c r="E211" s="1">
        <v>0</v>
      </c>
      <c r="F211" s="1">
        <v>0</v>
      </c>
      <c r="G211" s="2">
        <f t="shared" si="0"/>
        <v>2329514.3003999996</v>
      </c>
      <c r="H211" s="2">
        <f t="shared" si="1"/>
        <v>0.51000000024214387</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3997103.74</v>
      </c>
      <c r="D215" s="1">
        <f>'PR-RAS'!E219</f>
        <v>3474919.8299999996</v>
      </c>
      <c r="E215" s="1">
        <v>0</v>
      </c>
      <c r="F215" s="1">
        <v>0</v>
      </c>
      <c r="G215" s="2">
        <f t="shared" si="0"/>
        <v>2342645.8875999996</v>
      </c>
      <c r="H215" s="2">
        <f t="shared" si="1"/>
        <v>0.43000000016763806</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3997103.74</v>
      </c>
      <c r="D217" s="1">
        <f>'PR-RAS'!E221</f>
        <v>3427462.8</v>
      </c>
      <c r="E217" s="1">
        <v>0</v>
      </c>
      <c r="F217" s="1">
        <v>0</v>
      </c>
      <c r="G217" s="2">
        <f t="shared" si="0"/>
        <v>2344038.3374399999</v>
      </c>
      <c r="H217" s="2">
        <f t="shared" si="1"/>
        <v>0.4599999999627471</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47457.03</v>
      </c>
      <c r="E218" s="1">
        <v>0</v>
      </c>
      <c r="F218" s="1">
        <v>0</v>
      </c>
      <c r="G218" s="2">
        <f t="shared" si="0"/>
        <v>20596.351019999998</v>
      </c>
      <c r="H218" s="2">
        <f t="shared" si="1"/>
        <v>2.9999999998835847E-2</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72990.92</v>
      </c>
      <c r="E219" s="1">
        <v>0</v>
      </c>
      <c r="F219" s="1">
        <v>0</v>
      </c>
      <c r="G219" s="2">
        <f t="shared" si="0"/>
        <v>31824.041119999998</v>
      </c>
      <c r="H219" s="2">
        <f t="shared" si="1"/>
        <v>8.000000000174623E-2</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76945.36</v>
      </c>
      <c r="D220" s="1">
        <f>'PR-RAS'!E224</f>
        <v>469107.5</v>
      </c>
      <c r="E220" s="1">
        <v>0</v>
      </c>
      <c r="F220" s="1">
        <v>0</v>
      </c>
      <c r="G220" s="2">
        <f t="shared" si="0"/>
        <v>222320.11884000001</v>
      </c>
      <c r="H220" s="2">
        <f t="shared" si="1"/>
        <v>0.86000000000058208</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20804.93</v>
      </c>
      <c r="D232" s="1">
        <f>'PR-RAS'!E236</f>
        <v>26065.9</v>
      </c>
      <c r="E232" s="1">
        <v>0</v>
      </c>
      <c r="F232" s="1">
        <v>0</v>
      </c>
      <c r="G232" s="2">
        <f t="shared" si="0"/>
        <v>16848.384630000004</v>
      </c>
      <c r="H232" s="2">
        <f t="shared" si="1"/>
        <v>0.16999999999825377</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20804.93</v>
      </c>
      <c r="D233" s="1">
        <f>'PR-RAS'!E237</f>
        <v>26065.9</v>
      </c>
      <c r="E233" s="1">
        <v>0</v>
      </c>
      <c r="F233" s="1">
        <v>0</v>
      </c>
      <c r="G233" s="2">
        <f t="shared" si="0"/>
        <v>16921.321360000002</v>
      </c>
      <c r="H233" s="2">
        <f t="shared" si="1"/>
        <v>0.16999999999825377</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56140.43</v>
      </c>
      <c r="D243" s="1">
        <f>'PR-RAS'!E247</f>
        <v>443041.6</v>
      </c>
      <c r="E243" s="1">
        <v>0</v>
      </c>
      <c r="F243" s="1">
        <v>0</v>
      </c>
      <c r="G243" s="2">
        <f t="shared" si="0"/>
        <v>228018.11846</v>
      </c>
      <c r="H243" s="2">
        <f t="shared" si="1"/>
        <v>0.8300000000235741</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56140.43</v>
      </c>
      <c r="D244" s="1">
        <f>'PR-RAS'!E248</f>
        <v>52748.94</v>
      </c>
      <c r="E244" s="1">
        <v>0</v>
      </c>
      <c r="F244" s="1">
        <v>0</v>
      </c>
      <c r="G244" s="2">
        <f t="shared" si="0"/>
        <v>39278.109329999999</v>
      </c>
      <c r="H244" s="2">
        <f t="shared" si="1"/>
        <v>0.48999999999796273</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390292.66</v>
      </c>
      <c r="E246" s="1">
        <v>0</v>
      </c>
      <c r="F246" s="1">
        <v>0</v>
      </c>
      <c r="G246" s="2">
        <f t="shared" si="0"/>
        <v>191243.40339999998</v>
      </c>
      <c r="H246" s="2">
        <f t="shared" si="1"/>
        <v>0.34000000002561137</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7778.88</v>
      </c>
      <c r="D248" s="1">
        <f>'PR-RAS'!E252</f>
        <v>3190</v>
      </c>
      <c r="E248" s="1">
        <v>0</v>
      </c>
      <c r="F248" s="1">
        <v>0</v>
      </c>
      <c r="G248" s="2">
        <f t="shared" si="0"/>
        <v>3497.2433600000004</v>
      </c>
      <c r="H248" s="2">
        <f t="shared" si="1"/>
        <v>0.11999999999989086</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7778.88</v>
      </c>
      <c r="D255" s="1">
        <f>'PR-RAS'!E259</f>
        <v>3190</v>
      </c>
      <c r="E255" s="1">
        <v>0</v>
      </c>
      <c r="F255" s="1">
        <v>0</v>
      </c>
      <c r="G255" s="2">
        <f t="shared" si="0"/>
        <v>3596.3555200000005</v>
      </c>
      <c r="H255" s="2">
        <f t="shared" si="1"/>
        <v>0.11999999999989086</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7778.88</v>
      </c>
      <c r="D256" s="1">
        <f>'PR-RAS'!E260</f>
        <v>3190</v>
      </c>
      <c r="E256" s="1">
        <v>0</v>
      </c>
      <c r="F256" s="1">
        <v>0</v>
      </c>
      <c r="G256" s="2">
        <f t="shared" si="0"/>
        <v>3610.5144000000005</v>
      </c>
      <c r="H256" s="2">
        <f t="shared" si="1"/>
        <v>0.11999999999989086</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649271.52</v>
      </c>
      <c r="D259" s="1">
        <f>'PR-RAS'!E263</f>
        <v>1388468.1400000001</v>
      </c>
      <c r="E259" s="1">
        <v>0</v>
      </c>
      <c r="F259" s="1">
        <v>0</v>
      </c>
      <c r="G259" s="2">
        <f t="shared" si="0"/>
        <v>883961.6124000001</v>
      </c>
      <c r="H259" s="2">
        <f t="shared" si="1"/>
        <v>0.62000000011175871</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649271.52</v>
      </c>
      <c r="D260" s="1">
        <f>'PR-RAS'!E264</f>
        <v>1388468.1400000001</v>
      </c>
      <c r="E260" s="1">
        <v>0</v>
      </c>
      <c r="F260" s="1">
        <v>0</v>
      </c>
      <c r="G260" s="2">
        <f t="shared" si="0"/>
        <v>887387.82020000007</v>
      </c>
      <c r="H260" s="2">
        <f t="shared" si="1"/>
        <v>0.62000000011175871</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649271.52</v>
      </c>
      <c r="D261" s="1">
        <f>'PR-RAS'!E265</f>
        <v>934864.77</v>
      </c>
      <c r="E261" s="1">
        <v>0</v>
      </c>
      <c r="F261" s="1">
        <v>0</v>
      </c>
      <c r="G261" s="2">
        <f t="shared" si="0"/>
        <v>654940.27560000005</v>
      </c>
      <c r="H261" s="2">
        <f t="shared" si="1"/>
        <v>0.7099999999627471</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453603.37</v>
      </c>
      <c r="E263" s="1">
        <v>0</v>
      </c>
      <c r="F263" s="1">
        <v>0</v>
      </c>
      <c r="G263" s="2">
        <f t="shared" si="0"/>
        <v>237688.16588000002</v>
      </c>
      <c r="H263" s="2">
        <f t="shared" si="1"/>
        <v>0.36999999999534339</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6445038.7000000011</v>
      </c>
      <c r="D285" s="1">
        <f>'PR-RAS'!E289</f>
        <v>7411273.1500000004</v>
      </c>
      <c r="E285" s="1">
        <v>0</v>
      </c>
      <c r="F285" s="1">
        <v>0</v>
      </c>
      <c r="G285" s="2">
        <f t="shared" si="8"/>
        <v>6039994.1399999997</v>
      </c>
      <c r="H285" s="2">
        <f t="shared" si="9"/>
        <v>0.44999999925494194</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179659.91999999899</v>
      </c>
      <c r="D286" s="1">
        <f>'PR-RAS'!E290</f>
        <v>269355.29999999981</v>
      </c>
      <c r="E286" s="1">
        <v>0</v>
      </c>
      <c r="F286" s="1">
        <v>0</v>
      </c>
      <c r="G286" s="2">
        <f t="shared" si="8"/>
        <v>204735.5981999996</v>
      </c>
      <c r="H286" s="2">
        <f t="shared" si="9"/>
        <v>0.38000000081956387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6436258.4900000002</v>
      </c>
      <c r="D288" s="1">
        <f>'PR-RAS'!E292</f>
        <v>6591239.54</v>
      </c>
      <c r="E288" s="1">
        <v>0</v>
      </c>
      <c r="F288" s="1">
        <v>0</v>
      </c>
      <c r="G288" s="2">
        <f t="shared" si="8"/>
        <v>5630577.6825899994</v>
      </c>
      <c r="H288" s="2">
        <f t="shared" si="9"/>
        <v>0.95000000018626451</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526155.92000000004</v>
      </c>
      <c r="D290" s="1">
        <f>'PR-RAS'!E294</f>
        <v>553165.91</v>
      </c>
      <c r="E290" s="1">
        <v>0</v>
      </c>
      <c r="F290" s="1">
        <v>0</v>
      </c>
      <c r="G290" s="2">
        <f t="shared" si="8"/>
        <v>471788.95686000003</v>
      </c>
      <c r="H290" s="2">
        <f t="shared" si="9"/>
        <v>0.16999999992549419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1270</v>
      </c>
      <c r="E293" s="1">
        <v>0</v>
      </c>
      <c r="F293" s="1">
        <v>0</v>
      </c>
      <c r="G293" s="2">
        <f t="shared" si="8"/>
        <v>741.68</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1270</v>
      </c>
      <c r="E306" s="1">
        <v>0</v>
      </c>
      <c r="F306" s="1">
        <v>0</v>
      </c>
      <c r="G306" s="2">
        <f t="shared" si="8"/>
        <v>774.69999999999993</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1270</v>
      </c>
      <c r="E312" s="1">
        <v>0</v>
      </c>
      <c r="F312" s="1">
        <v>0</v>
      </c>
      <c r="G312" s="2">
        <f t="shared" si="8"/>
        <v>789.93999999999994</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110</v>
      </c>
      <c r="E313" s="1">
        <v>0</v>
      </c>
      <c r="F313" s="1">
        <v>0</v>
      </c>
      <c r="G313" s="2">
        <f t="shared" si="8"/>
        <v>68.64</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1160</v>
      </c>
      <c r="E314" s="1">
        <v>0</v>
      </c>
      <c r="F314" s="1">
        <v>0</v>
      </c>
      <c r="G314" s="2">
        <f t="shared" si="8"/>
        <v>726.16</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32988.28</v>
      </c>
      <c r="D345" s="1">
        <f>'PR-RAS'!E350</f>
        <v>102446.66</v>
      </c>
      <c r="E345" s="1">
        <v>0</v>
      </c>
      <c r="F345" s="1">
        <v>0</v>
      </c>
      <c r="G345" s="2">
        <f t="shared" si="8"/>
        <v>81831.270399999994</v>
      </c>
      <c r="H345" s="2">
        <f t="shared" si="9"/>
        <v>0.61999999999534339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1062.5</v>
      </c>
      <c r="E346" s="1">
        <v>0</v>
      </c>
      <c r="F346" s="1">
        <v>0</v>
      </c>
      <c r="G346" s="2">
        <f t="shared" si="8"/>
        <v>733.125</v>
      </c>
      <c r="H346" s="2">
        <f t="shared" si="9"/>
        <v>0.5</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1062.5</v>
      </c>
      <c r="E351" s="1">
        <v>0</v>
      </c>
      <c r="F351" s="1">
        <v>0</v>
      </c>
      <c r="G351" s="2">
        <f t="shared" si="8"/>
        <v>743.75</v>
      </c>
      <c r="H351" s="2">
        <f t="shared" si="9"/>
        <v>0.5</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1062.5</v>
      </c>
      <c r="E354" s="1">
        <v>0</v>
      </c>
      <c r="F354" s="1">
        <v>0</v>
      </c>
      <c r="G354" s="2">
        <f t="shared" si="8"/>
        <v>750.125</v>
      </c>
      <c r="H354" s="2">
        <f t="shared" si="9"/>
        <v>0.5</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32988.28</v>
      </c>
      <c r="D358" s="1">
        <f>'PR-RAS'!E363</f>
        <v>101384.16</v>
      </c>
      <c r="E358" s="1">
        <v>0</v>
      </c>
      <c r="F358" s="1">
        <v>0</v>
      </c>
      <c r="G358" s="2">
        <f t="shared" si="8"/>
        <v>84165.106199999995</v>
      </c>
      <c r="H358" s="2">
        <f t="shared" si="9"/>
        <v>0.44000000000232831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9873.19</v>
      </c>
      <c r="D364" s="1">
        <f>'PR-RAS'!E369</f>
        <v>38469.409999999996</v>
      </c>
      <c r="E364" s="1">
        <v>0</v>
      </c>
      <c r="F364" s="1">
        <v>0</v>
      </c>
      <c r="G364" s="2">
        <f t="shared" si="8"/>
        <v>31512.759629999997</v>
      </c>
      <c r="H364" s="2">
        <f t="shared" si="9"/>
        <v>0.59999999999672582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8897.2800000000007</v>
      </c>
      <c r="D365" s="1">
        <f>'PR-RAS'!E370</f>
        <v>33099.74</v>
      </c>
      <c r="E365" s="1">
        <v>0</v>
      </c>
      <c r="F365" s="1">
        <v>0</v>
      </c>
      <c r="G365" s="2">
        <f t="shared" si="8"/>
        <v>27335.220639999996</v>
      </c>
      <c r="H365" s="2">
        <f t="shared" si="9"/>
        <v>0.5400000000026921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975.91</v>
      </c>
      <c r="D366" s="1">
        <f>'PR-RAS'!E371</f>
        <v>5369.67</v>
      </c>
      <c r="E366" s="1">
        <v>0</v>
      </c>
      <c r="F366" s="1">
        <v>0</v>
      </c>
      <c r="G366" s="2">
        <f t="shared" si="8"/>
        <v>4276.0662499999999</v>
      </c>
      <c r="H366" s="2">
        <f t="shared" si="9"/>
        <v>0.41999999999995907</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23115.09</v>
      </c>
      <c r="D386" s="1">
        <f>'PR-RAS'!E391</f>
        <v>62914.75</v>
      </c>
      <c r="E386" s="1">
        <v>0</v>
      </c>
      <c r="F386" s="1">
        <v>0</v>
      </c>
      <c r="G386" s="2">
        <f t="shared" si="8"/>
        <v>57343.667150000001</v>
      </c>
      <c r="H386" s="2">
        <f t="shared" si="9"/>
        <v>0.34000000000014552</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23115.09</v>
      </c>
      <c r="D388" s="1">
        <f>'PR-RAS'!E393</f>
        <v>62914.75</v>
      </c>
      <c r="E388" s="1">
        <v>0</v>
      </c>
      <c r="F388" s="1">
        <v>0</v>
      </c>
      <c r="G388" s="2">
        <f t="shared" si="8"/>
        <v>57641.556329999999</v>
      </c>
      <c r="H388" s="2">
        <f t="shared" si="9"/>
        <v>0.34000000000014552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32988.28</v>
      </c>
      <c r="D403" s="1">
        <f>'PR-RAS'!E408</f>
        <v>101176.66</v>
      </c>
      <c r="E403" s="1">
        <v>0</v>
      </c>
      <c r="F403" s="1">
        <v>0</v>
      </c>
      <c r="G403" s="2">
        <f t="shared" si="8"/>
        <v>94607.323200000013</v>
      </c>
      <c r="H403" s="2">
        <f t="shared" si="9"/>
        <v>0.61999999999534339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24678.87</v>
      </c>
      <c r="D405" s="1">
        <f>'PR-RAS'!E410</f>
        <v>32988.28</v>
      </c>
      <c r="E405" s="1">
        <v>0</v>
      </c>
      <c r="F405" s="1">
        <v>0</v>
      </c>
      <c r="G405" s="2">
        <f t="shared" si="8"/>
        <v>36624.793720000001</v>
      </c>
      <c r="H405" s="2">
        <f t="shared" si="9"/>
        <v>0.40999999999985448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6624698.6200000001</v>
      </c>
      <c r="D407" s="1">
        <f>'PR-RAS'!E412</f>
        <v>7681898.4500000002</v>
      </c>
      <c r="E407" s="1">
        <v>0</v>
      </c>
      <c r="F407" s="1">
        <v>0</v>
      </c>
      <c r="G407" s="2">
        <f t="shared" si="8"/>
        <v>8927329.1811200008</v>
      </c>
      <c r="H407" s="2">
        <f t="shared" si="9"/>
        <v>0.83000000007450581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6478026.9800000014</v>
      </c>
      <c r="D408" s="1">
        <f>'PR-RAS'!E413</f>
        <v>7513719.8100000005</v>
      </c>
      <c r="E408" s="1">
        <v>0</v>
      </c>
      <c r="F408" s="1">
        <v>0</v>
      </c>
      <c r="G408" s="2">
        <f t="shared" si="8"/>
        <v>8752724.9061999992</v>
      </c>
      <c r="H408" s="2">
        <f t="shared" si="9"/>
        <v>0.20999999810010195</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146671.63999999873</v>
      </c>
      <c r="D409" s="1">
        <f>'PR-RAS'!E414</f>
        <v>168178.63999999966</v>
      </c>
      <c r="E409" s="1">
        <v>0</v>
      </c>
      <c r="F409" s="1">
        <v>0</v>
      </c>
      <c r="G409" s="2">
        <f t="shared" si="8"/>
        <v>197075.79935999919</v>
      </c>
      <c r="H409" s="2">
        <f t="shared" si="9"/>
        <v>0.72000000160187483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6411579.6200000001</v>
      </c>
      <c r="D411" s="1">
        <f>'PR-RAS'!E416</f>
        <v>6558251.2599999998</v>
      </c>
      <c r="E411" s="1">
        <v>0</v>
      </c>
      <c r="F411" s="1">
        <v>0</v>
      </c>
      <c r="G411" s="2">
        <f t="shared" si="8"/>
        <v>8006513.6773999995</v>
      </c>
      <c r="H411" s="2">
        <f t="shared" si="9"/>
        <v>0.63999999966472387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526155.92000000004</v>
      </c>
      <c r="D413" s="1">
        <f>'PR-RAS'!E418</f>
        <v>553165.91</v>
      </c>
      <c r="E413" s="1">
        <v>0</v>
      </c>
      <c r="F413" s="1">
        <v>0</v>
      </c>
      <c r="G413" s="2">
        <f t="shared" si="8"/>
        <v>672584.94888000004</v>
      </c>
      <c r="H413" s="2">
        <f t="shared" si="9"/>
        <v>0.16999999992549419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6624698.6200000001</v>
      </c>
      <c r="D633" s="1">
        <f>'PR-RAS'!E639</f>
        <v>7681898.4500000002</v>
      </c>
      <c r="E633" s="1">
        <v>0</v>
      </c>
      <c r="F633" s="1">
        <v>0</v>
      </c>
      <c r="G633" s="2">
        <f t="shared" si="10"/>
        <v>13896729.168640001</v>
      </c>
      <c r="H633" s="2">
        <f t="shared" si="11"/>
        <v>0.83000000007450581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6478026.9800000014</v>
      </c>
      <c r="D634" s="1">
        <f>'PR-RAS'!E640</f>
        <v>7513719.8100000005</v>
      </c>
      <c r="E634" s="1">
        <v>0</v>
      </c>
      <c r="F634" s="1">
        <v>0</v>
      </c>
      <c r="G634" s="2">
        <f t="shared" si="10"/>
        <v>13612960.357800001</v>
      </c>
      <c r="H634" s="2">
        <f t="shared" si="11"/>
        <v>0.20999999810010195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146671.63999999873</v>
      </c>
      <c r="D635" s="1">
        <f>'PR-RAS'!E641</f>
        <v>168178.63999999966</v>
      </c>
      <c r="E635" s="1">
        <v>0</v>
      </c>
      <c r="F635" s="1">
        <v>0</v>
      </c>
      <c r="G635" s="2">
        <f t="shared" si="10"/>
        <v>306240.33527999878</v>
      </c>
      <c r="H635" s="2">
        <f t="shared" si="11"/>
        <v>0.72000000160187483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6411579.6200000001</v>
      </c>
      <c r="D637" s="1">
        <f>'PR-RAS'!E643</f>
        <v>6558251.2599999998</v>
      </c>
      <c r="E637" s="1">
        <v>0</v>
      </c>
      <c r="F637" s="1">
        <v>0</v>
      </c>
      <c r="G637" s="2">
        <f t="shared" si="10"/>
        <v>12419860.241040001</v>
      </c>
      <c r="H637" s="2">
        <f t="shared" si="11"/>
        <v>0.63999999966472387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6558251.2599999988</v>
      </c>
      <c r="D639" s="1">
        <f>'PR-RAS'!E645</f>
        <v>6726429.8999999994</v>
      </c>
      <c r="E639" s="1">
        <v>0</v>
      </c>
      <c r="F639" s="1">
        <v>0</v>
      </c>
      <c r="G639" s="2">
        <f t="shared" si="10"/>
        <v>12767088.856279999</v>
      </c>
      <c r="H639" s="2">
        <f t="shared" si="11"/>
        <v>0.35999999940395355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15562.73</v>
      </c>
      <c r="D641" s="1">
        <f>'PR-RAS'!E647</f>
        <v>3110401.15</v>
      </c>
      <c r="E641" s="1">
        <v>0</v>
      </c>
      <c r="F641" s="1">
        <v>0</v>
      </c>
      <c r="G641" s="2">
        <f t="shared" si="10"/>
        <v>3991273.6192000001</v>
      </c>
      <c r="H641" s="2">
        <f t="shared" si="11"/>
        <v>0.4199999999073043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7529360.0300000003</v>
      </c>
      <c r="D642" s="1">
        <f>'PR-RAS'!E649</f>
        <v>7778648.9699999997</v>
      </c>
      <c r="E642" s="1">
        <v>0</v>
      </c>
      <c r="F642" s="1">
        <v>0</v>
      </c>
      <c r="G642" s="2">
        <f t="shared" si="10"/>
        <v>14798547.75877</v>
      </c>
      <c r="H642" s="2">
        <f t="shared" si="11"/>
        <v>6.0000000521540642E-2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12392789.119999999</v>
      </c>
      <c r="D643" s="1">
        <f>'PR-RAS'!E650</f>
        <v>15506722.09</v>
      </c>
      <c r="E643" s="1">
        <v>0</v>
      </c>
      <c r="F643" s="1">
        <v>0</v>
      </c>
      <c r="G643" s="2">
        <f t="shared" si="10"/>
        <v>27866801.7786</v>
      </c>
      <c r="H643" s="2">
        <f t="shared" si="11"/>
        <v>0.20999999903142452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12143500.18</v>
      </c>
      <c r="D644" s="1">
        <f>'PR-RAS'!E651</f>
        <v>15387298.939999999</v>
      </c>
      <c r="E644" s="1">
        <v>0</v>
      </c>
      <c r="F644" s="1">
        <v>0</v>
      </c>
      <c r="G644" s="2">
        <f t="shared" si="10"/>
        <v>27596337.052580003</v>
      </c>
      <c r="H644" s="2">
        <f t="shared" si="11"/>
        <v>0.24000000022351742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7778648.9699999988</v>
      </c>
      <c r="D645" s="1">
        <f>'PR-RAS'!E652</f>
        <v>7898072.1199999992</v>
      </c>
      <c r="E645" s="1">
        <v>0</v>
      </c>
      <c r="F645" s="1">
        <v>0</v>
      </c>
      <c r="G645" s="2">
        <f t="shared" si="10"/>
        <v>15182166.827239998</v>
      </c>
      <c r="H645" s="2">
        <f t="shared" si="11"/>
        <v>0.15000000037252903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34</v>
      </c>
      <c r="D647" s="1">
        <f>'PR-RAS'!E654</f>
        <v>34</v>
      </c>
      <c r="E647" s="1">
        <v>0</v>
      </c>
      <c r="F647" s="1">
        <v>0</v>
      </c>
      <c r="G647" s="2">
        <f t="shared" si="10"/>
        <v>65.891999999999996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34</v>
      </c>
      <c r="D649" s="1">
        <f>'PR-RAS'!E656</f>
        <v>34</v>
      </c>
      <c r="E649" s="1">
        <v>0</v>
      </c>
      <c r="F649" s="1">
        <v>0</v>
      </c>
      <c r="G649" s="2">
        <f t="shared" si="10"/>
        <v>66.096000000000004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1324.31</v>
      </c>
      <c r="D710" s="1">
        <f>'PR-RAS'!E717</f>
        <v>491.46</v>
      </c>
      <c r="E710" s="1">
        <v>0</v>
      </c>
      <c r="F710" s="1">
        <v>0</v>
      </c>
      <c r="G710" s="2">
        <f t="shared" si="10"/>
        <v>1635.8260699999998</v>
      </c>
      <c r="H710" s="2">
        <f t="shared" si="11"/>
        <v>0.76999999999992497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13679.47</v>
      </c>
      <c r="D711" s="1">
        <f>'PR-RAS'!E718</f>
        <v>13315.94</v>
      </c>
      <c r="E711" s="1">
        <v>0</v>
      </c>
      <c r="F711" s="1">
        <v>0</v>
      </c>
      <c r="G711" s="2">
        <f t="shared" si="10"/>
        <v>28621.058499999999</v>
      </c>
      <c r="H711" s="2">
        <f t="shared" si="11"/>
        <v>0.52999999999883585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3161.98</v>
      </c>
      <c r="D713" s="1">
        <f>'PR-RAS'!E720</f>
        <v>4878.93</v>
      </c>
      <c r="E713" s="1">
        <v>0</v>
      </c>
      <c r="F713" s="1">
        <v>0</v>
      </c>
      <c r="G713" s="2">
        <f t="shared" si="10"/>
        <v>9198.9260799999993</v>
      </c>
      <c r="H713" s="2">
        <f t="shared" si="11"/>
        <v>8.9999999999690772E-2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25632.94</v>
      </c>
      <c r="D714" s="1">
        <f>'PR-RAS'!E721</f>
        <v>18324.95</v>
      </c>
      <c r="E714" s="1">
        <v>0</v>
      </c>
      <c r="F714" s="1">
        <v>0</v>
      </c>
      <c r="G714" s="2">
        <f t="shared" si="10"/>
        <v>44407.664919999996</v>
      </c>
      <c r="H714" s="2">
        <f t="shared" si="11"/>
        <v>0.11000000000058208</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5109.84</v>
      </c>
      <c r="D715" s="1">
        <f>'PR-RAS'!E722</f>
        <v>22609.43</v>
      </c>
      <c r="E715" s="1">
        <v>0</v>
      </c>
      <c r="F715" s="1">
        <v>0</v>
      </c>
      <c r="G715" s="2">
        <f t="shared" si="10"/>
        <v>35934.691799999993</v>
      </c>
      <c r="H715" s="2">
        <f t="shared" si="11"/>
        <v>0.59000000000014552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5854.64</v>
      </c>
      <c r="D716" s="1">
        <f>'PR-RAS'!E723</f>
        <v>10009.25</v>
      </c>
      <c r="E716" s="1">
        <v>0</v>
      </c>
      <c r="F716" s="1">
        <v>0</v>
      </c>
      <c r="G716" s="2">
        <f t="shared" si="10"/>
        <v>18499.295099999999</v>
      </c>
      <c r="H716" s="2">
        <f t="shared" si="11"/>
        <v>0.60999999999967258</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47457.03</v>
      </c>
      <c r="E753" s="1">
        <v>0</v>
      </c>
      <c r="F753" s="1">
        <v>0</v>
      </c>
      <c r="G753" s="2">
        <f t="shared" si="10"/>
        <v>71375.373120000004</v>
      </c>
      <c r="H753" s="2">
        <f t="shared" si="11"/>
        <v>2.9999999998835847E-2</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7778.88</v>
      </c>
      <c r="D812" s="1">
        <f>'PR-RAS'!E819</f>
        <v>3190</v>
      </c>
      <c r="E812" s="1">
        <v>0</v>
      </c>
      <c r="F812" s="1">
        <v>0</v>
      </c>
      <c r="G812" s="2">
        <f t="shared" si="18"/>
        <v>11482.851680000002</v>
      </c>
      <c r="H812" s="2">
        <f t="shared" si="19"/>
        <v>0.11999999999989086</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183555.64</v>
      </c>
      <c r="D822" s="1">
        <f>'PR-RAS'!E829</f>
        <v>192560</v>
      </c>
      <c r="E822" s="1">
        <v>0</v>
      </c>
      <c r="F822" s="1">
        <v>0</v>
      </c>
      <c r="G822" s="2">
        <f t="shared" si="18"/>
        <v>466882.70043999999</v>
      </c>
      <c r="H822" s="2">
        <f t="shared" si="19"/>
        <v>0.35999999998603016</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9178709.8500000015</v>
      </c>
      <c r="D984" s="6">
        <f>BILANCA!E6</f>
        <v>12478946.859999999</v>
      </c>
      <c r="E984" s="6">
        <v>0</v>
      </c>
      <c r="F984" s="6">
        <v>0</v>
      </c>
      <c r="G984" s="7">
        <f t="shared" ref="G984:G1241" si="22">B984/1000*C984+B984/500*D984</f>
        <v>34136.603569999999</v>
      </c>
      <c r="H984" s="7">
        <f t="shared" si="19"/>
        <v>0.28999999910593033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857052.54</v>
      </c>
      <c r="D985" s="1">
        <f>BILANCA!E7</f>
        <v>915931.12</v>
      </c>
      <c r="E985" s="1">
        <v>0</v>
      </c>
      <c r="F985" s="1">
        <v>0</v>
      </c>
      <c r="G985" s="2">
        <f t="shared" si="22"/>
        <v>5377.8295600000001</v>
      </c>
      <c r="H985" s="2">
        <f t="shared" si="19"/>
        <v>0.57999999995809048</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1032.99</v>
      </c>
      <c r="E986" s="1">
        <v>0</v>
      </c>
      <c r="F986" s="1">
        <v>0</v>
      </c>
      <c r="G986" s="2">
        <f t="shared" si="22"/>
        <v>6.19794</v>
      </c>
      <c r="H986" s="2">
        <f t="shared" si="19"/>
        <v>9.9999999999909051E-3</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2786.42</v>
      </c>
      <c r="D988" s="1">
        <f>BILANCA!E10</f>
        <v>1062.5</v>
      </c>
      <c r="E988" s="1">
        <v>0</v>
      </c>
      <c r="F988" s="1">
        <v>0</v>
      </c>
      <c r="G988" s="2">
        <f t="shared" si="22"/>
        <v>24.557099999999998</v>
      </c>
      <c r="H988" s="2">
        <f t="shared" si="19"/>
        <v>0.92000000000007276</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2786.42</v>
      </c>
      <c r="D989" s="1">
        <f>BILANCA!E11</f>
        <v>29.51</v>
      </c>
      <c r="E989" s="1">
        <v>0</v>
      </c>
      <c r="F989" s="1">
        <v>0</v>
      </c>
      <c r="G989" s="2">
        <f t="shared" si="22"/>
        <v>17.072640000000003</v>
      </c>
      <c r="H989" s="2">
        <f t="shared" si="19"/>
        <v>0.9100000000000712</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857052.54</v>
      </c>
      <c r="D990" s="1">
        <f>BILANCA!E12</f>
        <v>882637.13</v>
      </c>
      <c r="E990" s="1">
        <v>0</v>
      </c>
      <c r="F990" s="1">
        <v>0</v>
      </c>
      <c r="G990" s="2">
        <f t="shared" si="22"/>
        <v>18356.287600000003</v>
      </c>
      <c r="H990" s="2">
        <f t="shared" si="19"/>
        <v>0.58999999996740371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782067.28</v>
      </c>
      <c r="D991" s="1">
        <f>BILANCA!E13</f>
        <v>770246.10000000009</v>
      </c>
      <c r="E991" s="1">
        <v>0</v>
      </c>
      <c r="F991" s="1">
        <v>0</v>
      </c>
      <c r="G991" s="2">
        <f t="shared" si="22"/>
        <v>18580.475840000003</v>
      </c>
      <c r="H991" s="2">
        <f t="shared" si="19"/>
        <v>0.38000000012107193</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945694.04</v>
      </c>
      <c r="D993" s="1">
        <f>BILANCA!E15</f>
        <v>945694.04</v>
      </c>
      <c r="E993" s="1">
        <v>0</v>
      </c>
      <c r="F993" s="1">
        <v>0</v>
      </c>
      <c r="G993" s="2">
        <f t="shared" si="22"/>
        <v>28370.821200000006</v>
      </c>
      <c r="H993" s="2">
        <f t="shared" si="19"/>
        <v>8.0000000074505806E-2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163626.76</v>
      </c>
      <c r="D996" s="1">
        <f>BILANCA!E18</f>
        <v>175447.94</v>
      </c>
      <c r="E996" s="1">
        <v>0</v>
      </c>
      <c r="F996" s="1">
        <v>0</v>
      </c>
      <c r="G996" s="2">
        <f t="shared" si="22"/>
        <v>6688.7943199999991</v>
      </c>
      <c r="H996" s="2">
        <f t="shared" si="19"/>
        <v>0.29999999998835847</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44356.980000000098</v>
      </c>
      <c r="D997" s="1">
        <f>BILANCA!E19</f>
        <v>56887.76999999996</v>
      </c>
      <c r="E997" s="1">
        <v>0</v>
      </c>
      <c r="F997" s="1">
        <v>0</v>
      </c>
      <c r="G997" s="2">
        <f t="shared" si="22"/>
        <v>2213.8552800000007</v>
      </c>
      <c r="H997" s="2">
        <f t="shared" si="19"/>
        <v>0.24999999994179234</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292127.96000000002</v>
      </c>
      <c r="D998" s="1">
        <f>BILANCA!E20</f>
        <v>316516.98</v>
      </c>
      <c r="E998" s="1">
        <v>0</v>
      </c>
      <c r="F998" s="1">
        <v>0</v>
      </c>
      <c r="G998" s="2">
        <f t="shared" si="22"/>
        <v>13877.428799999998</v>
      </c>
      <c r="H998" s="2">
        <f t="shared" si="19"/>
        <v>5.9999999997671694E-2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25007</v>
      </c>
      <c r="D999" s="1">
        <f>BILANCA!E21</f>
        <v>26108.05</v>
      </c>
      <c r="E999" s="1">
        <v>0</v>
      </c>
      <c r="F999" s="1">
        <v>0</v>
      </c>
      <c r="G999" s="2">
        <f t="shared" si="22"/>
        <v>1235.5696</v>
      </c>
      <c r="H999" s="2">
        <f t="shared" si="19"/>
        <v>4.9999999999272404E-2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8997.34</v>
      </c>
      <c r="D1000" s="1">
        <f>BILANCA!E22</f>
        <v>8997.34</v>
      </c>
      <c r="E1000" s="1">
        <v>0</v>
      </c>
      <c r="F1000" s="1">
        <v>0</v>
      </c>
      <c r="G1000" s="2">
        <f t="shared" si="22"/>
        <v>458.86433999999997</v>
      </c>
      <c r="H1000" s="2">
        <f t="shared" si="19"/>
        <v>0.68000000000029104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29094.78</v>
      </c>
      <c r="D1004" s="1">
        <f>BILANCA!E26</f>
        <v>25261.47</v>
      </c>
      <c r="E1004" s="1">
        <v>0</v>
      </c>
      <c r="F1004" s="1">
        <v>0</v>
      </c>
      <c r="G1004" s="2">
        <f t="shared" si="22"/>
        <v>1671.9721200000001</v>
      </c>
      <c r="H1004" s="2">
        <f t="shared" si="19"/>
        <v>0.69000000000232831</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310870.09999999998</v>
      </c>
      <c r="D1006" s="1">
        <f>BILANCA!E28</f>
        <v>319996.07</v>
      </c>
      <c r="E1006" s="1">
        <v>0</v>
      </c>
      <c r="F1006" s="1">
        <v>0</v>
      </c>
      <c r="G1006" s="2">
        <f t="shared" si="22"/>
        <v>21869.83152</v>
      </c>
      <c r="H1006" s="2">
        <f t="shared" si="19"/>
        <v>0.16999999998370185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7513.19</v>
      </c>
      <c r="D1013" s="1">
        <f>BILANCA!E35</f>
        <v>7513.19</v>
      </c>
      <c r="E1013" s="1">
        <v>0</v>
      </c>
      <c r="F1013" s="1">
        <v>0</v>
      </c>
      <c r="G1013" s="2">
        <f t="shared" si="22"/>
        <v>676.18709999999987</v>
      </c>
      <c r="H1013" s="2">
        <f t="shared" si="19"/>
        <v>0.37999999999919964</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7513.19</v>
      </c>
      <c r="D1015" s="1">
        <f>BILANCA!E37</f>
        <v>7513.19</v>
      </c>
      <c r="E1015" s="1">
        <v>0</v>
      </c>
      <c r="F1015" s="1">
        <v>0</v>
      </c>
      <c r="G1015" s="2">
        <f t="shared" si="22"/>
        <v>721.26623999999993</v>
      </c>
      <c r="H1015" s="2">
        <f t="shared" si="19"/>
        <v>0.37999999999919964</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23115.089999999997</v>
      </c>
      <c r="D1023" s="1">
        <f>BILANCA!E45</f>
        <v>47990.069999999992</v>
      </c>
      <c r="E1023" s="1">
        <v>0</v>
      </c>
      <c r="F1023" s="1">
        <v>0</v>
      </c>
      <c r="G1023" s="2">
        <f t="shared" si="22"/>
        <v>4763.8091999999997</v>
      </c>
      <c r="H1023" s="2">
        <f t="shared" si="19"/>
        <v>0.15999999998894054</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120340.86</v>
      </c>
      <c r="D1025" s="1">
        <f>BILANCA!E47</f>
        <v>150994.60999999999</v>
      </c>
      <c r="E1025" s="1">
        <v>0</v>
      </c>
      <c r="F1025" s="1">
        <v>0</v>
      </c>
      <c r="G1025" s="2">
        <f t="shared" si="22"/>
        <v>17737.863359999999</v>
      </c>
      <c r="H1025" s="2">
        <f t="shared" si="19"/>
        <v>0.53000000001338776</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97225.77</v>
      </c>
      <c r="D1028" s="1">
        <f>BILANCA!E50</f>
        <v>103004.54</v>
      </c>
      <c r="E1028" s="1">
        <v>0</v>
      </c>
      <c r="F1028" s="1">
        <v>0</v>
      </c>
      <c r="G1028" s="2">
        <f t="shared" si="22"/>
        <v>13645.568249999998</v>
      </c>
      <c r="H1028" s="2">
        <f t="shared" si="19"/>
        <v>0.69000000000232831</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32261</v>
      </c>
      <c r="E1034" s="1">
        <v>0</v>
      </c>
      <c r="F1034" s="1">
        <v>0</v>
      </c>
      <c r="G1034" s="2">
        <f t="shared" si="22"/>
        <v>3290.6219999999998</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32261</v>
      </c>
      <c r="E1039" s="1">
        <v>0</v>
      </c>
      <c r="F1039" s="1">
        <v>0</v>
      </c>
      <c r="G1039" s="2">
        <f t="shared" si="22"/>
        <v>3613.232</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8321657.3100000005</v>
      </c>
      <c r="D1046" s="1">
        <f>BILANCA!E68</f>
        <v>11563015.74</v>
      </c>
      <c r="E1046" s="1">
        <v>0</v>
      </c>
      <c r="F1046" s="1">
        <v>0</v>
      </c>
      <c r="G1046" s="2">
        <f t="shared" si="22"/>
        <v>1981204.39377</v>
      </c>
      <c r="H1046" s="2">
        <f t="shared" si="19"/>
        <v>0.57000000029802322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7778648.9699999997</v>
      </c>
      <c r="D1047" s="1">
        <f>BILANCA!E69</f>
        <v>7898072.1200000001</v>
      </c>
      <c r="E1047" s="1">
        <v>0</v>
      </c>
      <c r="F1047" s="1">
        <v>0</v>
      </c>
      <c r="G1047" s="2">
        <f t="shared" si="22"/>
        <v>1508786.7654400002</v>
      </c>
      <c r="H1047" s="2">
        <f t="shared" si="19"/>
        <v>0.15000000037252903</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7778469.71</v>
      </c>
      <c r="D1048" s="1">
        <f>BILANCA!E70</f>
        <v>7897929.1399999997</v>
      </c>
      <c r="E1048" s="1">
        <v>0</v>
      </c>
      <c r="F1048" s="1">
        <v>0</v>
      </c>
      <c r="G1048" s="2">
        <f t="shared" si="22"/>
        <v>1532331.31935</v>
      </c>
      <c r="H1048" s="2">
        <f t="shared" si="19"/>
        <v>0.42999999970197678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7778469.71</v>
      </c>
      <c r="D1050" s="1">
        <f>BILANCA!E72</f>
        <v>7897929.1399999997</v>
      </c>
      <c r="E1050" s="1">
        <v>0</v>
      </c>
      <c r="F1050" s="1">
        <v>0</v>
      </c>
      <c r="G1050" s="2">
        <f t="shared" si="22"/>
        <v>1579479.9753299998</v>
      </c>
      <c r="H1050" s="2">
        <f t="shared" si="19"/>
        <v>0.42999999970197678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179.26</v>
      </c>
      <c r="D1053" s="1">
        <f>BILANCA!E75</f>
        <v>142.97999999999999</v>
      </c>
      <c r="E1053" s="1">
        <v>0</v>
      </c>
      <c r="F1053" s="1">
        <v>0</v>
      </c>
      <c r="G1053" s="2">
        <f t="shared" si="22"/>
        <v>32.565399999999997</v>
      </c>
      <c r="H1053" s="2">
        <f t="shared" si="19"/>
        <v>0.28000000000000114</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1290.1300000000001</v>
      </c>
      <c r="D1056" s="1">
        <f>BILANCA!E78</f>
        <v>1376.56</v>
      </c>
      <c r="E1056" s="1">
        <v>0</v>
      </c>
      <c r="F1056" s="1">
        <v>0</v>
      </c>
      <c r="G1056" s="2">
        <f t="shared" si="22"/>
        <v>295.15724999999998</v>
      </c>
      <c r="H1056" s="2">
        <f t="shared" si="19"/>
        <v>0.57000000000016371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709.8</v>
      </c>
      <c r="D1060" s="1">
        <f>BILANCA!E82</f>
        <v>709.8</v>
      </c>
      <c r="E1060" s="1">
        <v>0</v>
      </c>
      <c r="F1060" s="1">
        <v>0</v>
      </c>
      <c r="G1060" s="2">
        <f t="shared" si="22"/>
        <v>163.96379999999999</v>
      </c>
      <c r="H1060" s="2">
        <f t="shared" si="19"/>
        <v>0.40000000000009095</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169.11</v>
      </c>
      <c r="D1061" s="1">
        <f>BILANCA!E83</f>
        <v>101.72</v>
      </c>
      <c r="E1061" s="1">
        <v>0</v>
      </c>
      <c r="F1061" s="1">
        <v>0</v>
      </c>
      <c r="G1061" s="2">
        <f t="shared" si="22"/>
        <v>29.058900000000001</v>
      </c>
      <c r="H1061" s="2">
        <f t="shared" si="19"/>
        <v>0.39000000000001478</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411.22</v>
      </c>
      <c r="D1064" s="1">
        <f>BILANCA!E86</f>
        <v>565.04</v>
      </c>
      <c r="E1064" s="1">
        <v>0</v>
      </c>
      <c r="F1064" s="1">
        <v>0</v>
      </c>
      <c r="G1064" s="2">
        <f t="shared" si="22"/>
        <v>124.84530000000001</v>
      </c>
      <c r="H1064" s="2">
        <f t="shared" si="19"/>
        <v>0.25999999999999091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526155.48</v>
      </c>
      <c r="D1124" s="1">
        <f>BILANCA!E146</f>
        <v>553165.90999999992</v>
      </c>
      <c r="E1124" s="1">
        <v>0</v>
      </c>
      <c r="F1124" s="1">
        <v>0</v>
      </c>
      <c r="G1124" s="2">
        <f t="shared" si="22"/>
        <v>230180.70929999996</v>
      </c>
      <c r="H1124" s="2">
        <f t="shared" si="23"/>
        <v>0.57000000006519258</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481031.6</v>
      </c>
      <c r="D1137" s="1">
        <f>BILANCA!E159</f>
        <v>557613.57999999996</v>
      </c>
      <c r="E1137" s="1">
        <v>0</v>
      </c>
      <c r="F1137" s="1">
        <v>0</v>
      </c>
      <c r="G1137" s="2">
        <f t="shared" si="22"/>
        <v>245823.84903999997</v>
      </c>
      <c r="H1137" s="2">
        <f t="shared" si="23"/>
        <v>0.82000000006519258</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192889.26</v>
      </c>
      <c r="D1140" s="1">
        <f>BILANCA!E162</f>
        <v>282.44</v>
      </c>
      <c r="E1140" s="1">
        <v>0</v>
      </c>
      <c r="F1140" s="1">
        <v>0</v>
      </c>
      <c r="G1140" s="2">
        <f t="shared" si="22"/>
        <v>30372.299980000003</v>
      </c>
      <c r="H1140" s="2">
        <f t="shared" si="23"/>
        <v>0.70000000000931095</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147765.38</v>
      </c>
      <c r="D1141" s="1">
        <f>BILANCA!E163</f>
        <v>4730.1099999999997</v>
      </c>
      <c r="E1141" s="1">
        <v>0</v>
      </c>
      <c r="F1141" s="1">
        <v>0</v>
      </c>
      <c r="G1141" s="2">
        <f t="shared" si="22"/>
        <v>24841.644799999998</v>
      </c>
      <c r="H1141" s="2">
        <f t="shared" si="23"/>
        <v>0.49000000000432919</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15562.73</v>
      </c>
      <c r="D1148" s="1">
        <f>BILANCA!E170</f>
        <v>3110401.15</v>
      </c>
      <c r="E1148" s="1">
        <v>0</v>
      </c>
      <c r="F1148" s="1">
        <v>0</v>
      </c>
      <c r="G1148" s="2">
        <f t="shared" si="22"/>
        <v>1029000.2299500001</v>
      </c>
      <c r="H1148" s="2">
        <f t="shared" si="23"/>
        <v>0.4199999999073043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15562.73</v>
      </c>
      <c r="D1149" s="1">
        <f>BILANCA!E171</f>
        <v>3110401.15</v>
      </c>
      <c r="E1149" s="1">
        <v>0</v>
      </c>
      <c r="F1149" s="1">
        <v>0</v>
      </c>
      <c r="G1149" s="2">
        <f t="shared" si="22"/>
        <v>1035236.5949800001</v>
      </c>
      <c r="H1149" s="2">
        <f t="shared" si="23"/>
        <v>0.4199999999073043</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9178709.8499999996</v>
      </c>
      <c r="D1152" s="1">
        <f>BILANCA!E175</f>
        <v>12478946.859999999</v>
      </c>
      <c r="E1152" s="1">
        <v>0</v>
      </c>
      <c r="F1152" s="1">
        <v>0</v>
      </c>
      <c r="G1152" s="2">
        <f t="shared" si="22"/>
        <v>5769086.0033299997</v>
      </c>
      <c r="H1152" s="2">
        <f t="shared" si="23"/>
        <v>0.29000000096857548</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1201281.0799999998</v>
      </c>
      <c r="D1153" s="1">
        <f>BILANCA!E176</f>
        <v>4247450.4400000004</v>
      </c>
      <c r="E1153" s="1">
        <v>0</v>
      </c>
      <c r="F1153" s="1">
        <v>0</v>
      </c>
      <c r="G1153" s="2">
        <f t="shared" si="22"/>
        <v>1648350.9332000003</v>
      </c>
      <c r="H1153" s="2">
        <f t="shared" si="23"/>
        <v>0.5200000002514571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1201248.0699999998</v>
      </c>
      <c r="D1154" s="1">
        <f>BILANCA!E177</f>
        <v>4214264.4400000004</v>
      </c>
      <c r="E1154" s="1">
        <v>0</v>
      </c>
      <c r="F1154" s="1">
        <v>0</v>
      </c>
      <c r="G1154" s="2">
        <f t="shared" si="22"/>
        <v>1646691.8584500002</v>
      </c>
      <c r="H1154" s="2">
        <f t="shared" si="23"/>
        <v>0.51000000024214387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109876.18</v>
      </c>
      <c r="D1155" s="1">
        <f>BILANCA!E178</f>
        <v>123057.18</v>
      </c>
      <c r="E1155" s="1">
        <v>0</v>
      </c>
      <c r="F1155" s="1">
        <v>0</v>
      </c>
      <c r="G1155" s="2">
        <f t="shared" si="22"/>
        <v>61230.372879999995</v>
      </c>
      <c r="H1155" s="2">
        <f t="shared" si="23"/>
        <v>0.35999999998603016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28232.639999999999</v>
      </c>
      <c r="D1156" s="1">
        <f>BILANCA!E179</f>
        <v>59039.62</v>
      </c>
      <c r="E1156" s="1">
        <v>0</v>
      </c>
      <c r="F1156" s="1">
        <v>0</v>
      </c>
      <c r="G1156" s="2">
        <f t="shared" si="22"/>
        <v>25311.955239999999</v>
      </c>
      <c r="H1156" s="2">
        <f t="shared" si="23"/>
        <v>0.73999999999796273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34.840000000000003</v>
      </c>
      <c r="D1157" s="1">
        <f>BILANCA!E180</f>
        <v>69.709999999999994</v>
      </c>
      <c r="E1157" s="1">
        <v>0</v>
      </c>
      <c r="F1157" s="1">
        <v>0</v>
      </c>
      <c r="G1157" s="2">
        <f t="shared" si="22"/>
        <v>30.321239999999996</v>
      </c>
      <c r="H1157" s="2">
        <f t="shared" si="23"/>
        <v>0.45000000000000284</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34.840000000000003</v>
      </c>
      <c r="D1160" s="1">
        <f>BILANCA!E183</f>
        <v>69.709999999999994</v>
      </c>
      <c r="E1160" s="1">
        <v>0</v>
      </c>
      <c r="F1160" s="1">
        <v>0</v>
      </c>
      <c r="G1160" s="2">
        <f t="shared" si="22"/>
        <v>30.844019999999997</v>
      </c>
      <c r="H1160" s="2">
        <f t="shared" si="23"/>
        <v>0.45000000000000284</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799420.82</v>
      </c>
      <c r="D1161" s="1">
        <f>BILANCA!E184</f>
        <v>694983.94</v>
      </c>
      <c r="E1161" s="1">
        <v>0</v>
      </c>
      <c r="F1161" s="1">
        <v>0</v>
      </c>
      <c r="G1161" s="2">
        <f t="shared" si="22"/>
        <v>389711.18859999994</v>
      </c>
      <c r="H1161" s="2">
        <f t="shared" si="23"/>
        <v>0.2400000001071021</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263683.59000000003</v>
      </c>
      <c r="D1165" s="1">
        <f>BILANCA!E188</f>
        <v>3337113.99</v>
      </c>
      <c r="E1165" s="1">
        <v>0</v>
      </c>
      <c r="F1165" s="1">
        <v>0</v>
      </c>
      <c r="G1165" s="2">
        <f t="shared" si="22"/>
        <v>1262699.9057400001</v>
      </c>
      <c r="H1165" s="2">
        <f t="shared" si="23"/>
        <v>0.41999999975087121</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33.01</v>
      </c>
      <c r="D1166" s="1">
        <f>BILANCA!E189</f>
        <v>33186</v>
      </c>
      <c r="E1166" s="1">
        <v>0</v>
      </c>
      <c r="F1166" s="1">
        <v>0</v>
      </c>
      <c r="G1166" s="2">
        <f t="shared" si="22"/>
        <v>12152.116829999999</v>
      </c>
      <c r="H1166" s="2">
        <f t="shared" si="23"/>
        <v>9.9999999999980105E-3</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7977428.7699999996</v>
      </c>
      <c r="D1214" s="1">
        <f>BILANCA!E237</f>
        <v>8231496.4199999999</v>
      </c>
      <c r="E1214" s="1">
        <v>0</v>
      </c>
      <c r="F1214" s="1">
        <v>0</v>
      </c>
      <c r="G1214" s="2">
        <f t="shared" si="22"/>
        <v>5645737.3919099998</v>
      </c>
      <c r="H1214" s="2">
        <f t="shared" si="23"/>
        <v>0.65000000037252903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893022.03</v>
      </c>
      <c r="D1215" s="1">
        <f>BILANCA!E238</f>
        <v>951900.61</v>
      </c>
      <c r="E1215" s="1">
        <v>0</v>
      </c>
      <c r="F1215" s="1">
        <v>0</v>
      </c>
      <c r="G1215" s="2">
        <f t="shared" si="22"/>
        <v>648862.99400000006</v>
      </c>
      <c r="H1215" s="2">
        <f t="shared" si="23"/>
        <v>0.42000000004190952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893022.03</v>
      </c>
      <c r="D1216" s="1">
        <f>BILANCA!E239</f>
        <v>951900.61</v>
      </c>
      <c r="E1216" s="1">
        <v>0</v>
      </c>
      <c r="F1216" s="1">
        <v>0</v>
      </c>
      <c r="G1216" s="2">
        <f t="shared" si="22"/>
        <v>651659.81725000008</v>
      </c>
      <c r="H1216" s="2">
        <f t="shared" si="23"/>
        <v>0.42000000004190952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893022.03</v>
      </c>
      <c r="D1218" s="1">
        <f>BILANCA!E241</f>
        <v>951900.61</v>
      </c>
      <c r="E1218" s="1">
        <v>0</v>
      </c>
      <c r="F1218" s="1">
        <v>0</v>
      </c>
      <c r="G1218" s="2">
        <f t="shared" si="22"/>
        <v>657253.46375</v>
      </c>
      <c r="H1218" s="2">
        <f t="shared" si="23"/>
        <v>0.42000000004190952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6558251.2599999998</v>
      </c>
      <c r="D1222" s="1">
        <f>BILANCA!E245</f>
        <v>6726429.8999999994</v>
      </c>
      <c r="E1222" s="1">
        <v>0</v>
      </c>
      <c r="F1222" s="1">
        <v>0</v>
      </c>
      <c r="G1222" s="2">
        <f t="shared" si="22"/>
        <v>4782655.5433399994</v>
      </c>
      <c r="H1222" s="2">
        <f t="shared" si="23"/>
        <v>0.36000000033527613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6591239.54</v>
      </c>
      <c r="D1223" s="1">
        <f>BILANCA!E246</f>
        <v>6827606.5599999996</v>
      </c>
      <c r="E1223" s="1">
        <v>0</v>
      </c>
      <c r="F1223" s="1">
        <v>0</v>
      </c>
      <c r="G1223" s="2">
        <f t="shared" si="22"/>
        <v>4859148.6383999996</v>
      </c>
      <c r="H1223" s="2">
        <f t="shared" si="23"/>
        <v>0.90000000037252903</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6591239.54</v>
      </c>
      <c r="D1224" s="1">
        <f>BILANCA!E247</f>
        <v>6827606.5599999996</v>
      </c>
      <c r="E1224" s="1">
        <v>0</v>
      </c>
      <c r="F1224" s="1">
        <v>0</v>
      </c>
      <c r="G1224" s="2">
        <f t="shared" si="22"/>
        <v>4879395.0910599995</v>
      </c>
      <c r="H1224" s="2">
        <f t="shared" si="23"/>
        <v>0.90000000037252903</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32988.28</v>
      </c>
      <c r="D1227" s="1">
        <f>BILANCA!E250</f>
        <v>101176.66</v>
      </c>
      <c r="E1227" s="1">
        <v>0</v>
      </c>
      <c r="F1227" s="1">
        <v>0</v>
      </c>
      <c r="G1227" s="2">
        <f t="shared" si="22"/>
        <v>57423.350399999996</v>
      </c>
      <c r="H1227" s="2">
        <f t="shared" si="23"/>
        <v>0.61999999999534339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32988.28</v>
      </c>
      <c r="D1229" s="1">
        <f>BILANCA!E252</f>
        <v>101176.66</v>
      </c>
      <c r="E1229" s="1">
        <v>0</v>
      </c>
      <c r="F1229" s="1">
        <v>0</v>
      </c>
      <c r="G1229" s="2">
        <f t="shared" si="22"/>
        <v>57894.033600000002</v>
      </c>
      <c r="H1229" s="2">
        <f t="shared" si="23"/>
        <v>0.61999999999534339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526155.48</v>
      </c>
      <c r="D1232" s="1">
        <f>BILANCA!E255</f>
        <v>553165.91</v>
      </c>
      <c r="E1232" s="1">
        <v>0</v>
      </c>
      <c r="F1232" s="1">
        <v>0</v>
      </c>
      <c r="G1232" s="2">
        <f t="shared" si="22"/>
        <v>406489.33769999997</v>
      </c>
      <c r="H1232" s="2">
        <f t="shared" si="23"/>
        <v>0.56999999994877726</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4538463.54</v>
      </c>
      <c r="D1236" s="1">
        <f>BILANCA!E259</f>
        <v>6562134.2999999998</v>
      </c>
      <c r="E1236" s="1">
        <v>0</v>
      </c>
      <c r="F1236" s="1">
        <v>0</v>
      </c>
      <c r="G1236" s="2">
        <f t="shared" si="22"/>
        <v>4468671.2314200001</v>
      </c>
      <c r="H1236" s="2">
        <f t="shared" si="23"/>
        <v>0.75999999977648258</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4538463.54</v>
      </c>
      <c r="D1237" s="1">
        <f>BILANCA!E260</f>
        <v>6562134.2999999998</v>
      </c>
      <c r="E1237" s="1">
        <v>0</v>
      </c>
      <c r="F1237" s="1">
        <v>0</v>
      </c>
      <c r="G1237" s="2">
        <f t="shared" si="22"/>
        <v>4486333.9635600001</v>
      </c>
      <c r="H1237" s="2">
        <f t="shared" si="23"/>
        <v>0.75999999977648258</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673920.86</v>
      </c>
      <c r="D1241" s="1">
        <f>BILANCA!E265</f>
        <v>557896.02</v>
      </c>
      <c r="E1241" s="1">
        <v>0</v>
      </c>
      <c r="F1241" s="1">
        <v>0</v>
      </c>
      <c r="G1241" s="2">
        <f t="shared" si="22"/>
        <v>461745.92820000002</v>
      </c>
      <c r="H1241" s="2">
        <f t="shared" si="23"/>
        <v>0.16000000003259629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565.04</v>
      </c>
      <c r="E1244" s="1">
        <v>0</v>
      </c>
      <c r="F1244" s="1">
        <v>0</v>
      </c>
      <c r="G1244" s="2">
        <f t="shared" si="24"/>
        <v>294.95087999999998</v>
      </c>
      <c r="H1244" s="2">
        <f t="shared" si="23"/>
        <v>3.999999999996362E-2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411.22</v>
      </c>
      <c r="D1245" s="1">
        <f>BILANCA!E269</f>
        <v>0</v>
      </c>
      <c r="E1245" s="1">
        <v>0</v>
      </c>
      <c r="F1245" s="1">
        <v>0</v>
      </c>
      <c r="G1245" s="2">
        <f t="shared" si="24"/>
        <v>107.73964000000001</v>
      </c>
      <c r="H1245" s="2">
        <f t="shared" si="23"/>
        <v>0.22000000000002728</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1926.04</v>
      </c>
      <c r="E1263" s="1">
        <v>0</v>
      </c>
      <c r="F1263" s="1">
        <v>0</v>
      </c>
      <c r="G1263" s="2">
        <f t="shared" si="24"/>
        <v>1078.5824</v>
      </c>
      <c r="H1263" s="2">
        <f t="shared" si="23"/>
        <v>3.999999999996362E-2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1201248.07</v>
      </c>
      <c r="D1264" s="1">
        <f>BILANCA!E288</f>
        <v>4212338.4000000004</v>
      </c>
      <c r="E1264" s="1">
        <v>0</v>
      </c>
      <c r="F1264" s="1">
        <v>0</v>
      </c>
      <c r="G1264" s="2">
        <f t="shared" si="24"/>
        <v>2704884.8884700006</v>
      </c>
      <c r="H1264" s="2">
        <f t="shared" si="23"/>
        <v>0.47000000043772161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33.01</v>
      </c>
      <c r="D1266" s="1">
        <f>BILANCA!E290</f>
        <v>33186</v>
      </c>
      <c r="E1266" s="1">
        <v>0</v>
      </c>
      <c r="F1266" s="1">
        <v>0</v>
      </c>
      <c r="G1266" s="2">
        <f t="shared" si="24"/>
        <v>18792.617829999999</v>
      </c>
      <c r="H1266" s="2">
        <f t="shared" si="23"/>
        <v>9.9999999999980105E-3</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13272.28</v>
      </c>
      <c r="D1273" s="1">
        <f>BILANCA!E297</f>
        <v>6500</v>
      </c>
      <c r="E1273" s="1">
        <v>0</v>
      </c>
      <c r="F1273" s="1">
        <v>0</v>
      </c>
      <c r="G1273" s="2">
        <f t="shared" si="24"/>
        <v>7618.9611999999997</v>
      </c>
      <c r="H1273" s="2">
        <f t="shared" si="23"/>
        <v>0.28000000000065484</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250411.31</v>
      </c>
      <c r="D1274" s="1">
        <f>BILANCA!E298</f>
        <v>3330613.99</v>
      </c>
      <c r="E1274" s="1">
        <v>0</v>
      </c>
      <c r="F1274" s="1">
        <v>0</v>
      </c>
      <c r="G1274" s="2">
        <f t="shared" si="24"/>
        <v>2011287.03339</v>
      </c>
      <c r="H1274" s="2">
        <f t="shared" si="23"/>
        <v>0.31999999977415428</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6478026.9800000004</v>
      </c>
      <c r="D1401" s="1">
        <f>'RAS-funkcijski'!E107</f>
        <v>7513719.8099999996</v>
      </c>
      <c r="E1401" s="1">
        <v>0</v>
      </c>
      <c r="F1401" s="1">
        <v>0</v>
      </c>
      <c r="G1401" s="2">
        <f t="shared" si="24"/>
        <v>2215063.0597999999</v>
      </c>
      <c r="H1401" s="2">
        <f t="shared" si="27"/>
        <v>0.2099999999627471</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6478026.9800000004</v>
      </c>
      <c r="D1403" s="1">
        <f>'RAS-funkcijski'!E109</f>
        <v>7513719.8099999996</v>
      </c>
      <c r="E1403" s="1">
        <v>0</v>
      </c>
      <c r="F1403" s="1">
        <v>0</v>
      </c>
      <c r="G1403" s="2">
        <f t="shared" si="24"/>
        <v>2258073.9929999998</v>
      </c>
      <c r="H1403" s="2">
        <f t="shared" si="27"/>
        <v>0.2099999999627471</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6478026.9800000004</v>
      </c>
      <c r="D1435" s="13">
        <f>'RAS-funkcijski'!E141</f>
        <v>7513719.8099999996</v>
      </c>
      <c r="E1435" s="13">
        <v>0</v>
      </c>
      <c r="F1435" s="13">
        <v>0</v>
      </c>
      <c r="G1435" s="14">
        <f t="shared" si="24"/>
        <v>2946248.9242000002</v>
      </c>
      <c r="H1435" s="14">
        <f t="shared" si="27"/>
        <v>0.2099999999627471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39823.620000000003</v>
      </c>
      <c r="E1436" s="6">
        <v>0</v>
      </c>
      <c r="F1436" s="6">
        <v>0</v>
      </c>
      <c r="G1436" s="7">
        <f t="shared" si="24"/>
        <v>79.647240000000011</v>
      </c>
      <c r="H1436" s="7">
        <f t="shared" si="27"/>
        <v>0.37999999999738066</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39823.620000000003</v>
      </c>
      <c r="E1453" s="1">
        <v>0</v>
      </c>
      <c r="F1453" s="1">
        <v>0</v>
      </c>
      <c r="G1453" s="2">
        <f t="shared" si="24"/>
        <v>1433.65032</v>
      </c>
      <c r="H1453" s="2">
        <f t="shared" si="27"/>
        <v>0.37999999999738066</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39823.620000000003</v>
      </c>
      <c r="E1461" s="1">
        <v>0</v>
      </c>
      <c r="F1461" s="1">
        <v>0</v>
      </c>
      <c r="G1461" s="2">
        <f t="shared" si="24"/>
        <v>2070.8282399999998</v>
      </c>
      <c r="H1461" s="2">
        <f t="shared" si="27"/>
        <v>0.37999999999738066</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39823.620000000003</v>
      </c>
      <c r="E1467" s="1">
        <v>0</v>
      </c>
      <c r="F1467" s="1">
        <v>0</v>
      </c>
      <c r="G1467" s="2">
        <f t="shared" si="24"/>
        <v>2548.7116800000003</v>
      </c>
      <c r="H1467" s="2">
        <f t="shared" si="27"/>
        <v>0.37999999999738066</v>
      </c>
      <c r="I1467" s="10">
        <f t="shared" si="31"/>
        <v>968.51043839332419</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1201281.08</v>
      </c>
      <c r="D1480" s="6"/>
      <c r="E1480" s="6">
        <v>0</v>
      </c>
      <c r="F1480" s="6">
        <v>0</v>
      </c>
      <c r="G1480" s="7">
        <f t="shared" ref="G1480:G1580" si="34">B1480/1000*C1480</f>
        <v>1201.2810800000002</v>
      </c>
      <c r="H1480" s="7">
        <f t="shared" ref="H1480:H1580" si="35">ABS(C1480-ROUND(C1480,0))</f>
        <v>8.0000000074505806E-2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10498469.41</v>
      </c>
      <c r="D1481" s="1">
        <v>0</v>
      </c>
      <c r="E1481" s="1">
        <v>0</v>
      </c>
      <c r="F1481" s="1">
        <v>0</v>
      </c>
      <c r="G1481" s="2">
        <f t="shared" si="34"/>
        <v>20996.938819999999</v>
      </c>
      <c r="H1481" s="2">
        <f t="shared" si="35"/>
        <v>0.41000000014901161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10396022.75</v>
      </c>
      <c r="D1483" s="1">
        <v>0</v>
      </c>
      <c r="E1483" s="1">
        <v>0</v>
      </c>
      <c r="F1483" s="1">
        <v>0</v>
      </c>
      <c r="G1483" s="2">
        <f t="shared" si="34"/>
        <v>41584.091</v>
      </c>
      <c r="H1483" s="2">
        <f t="shared" si="35"/>
        <v>0.25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1409186.97</v>
      </c>
      <c r="D1484" s="1">
        <v>0</v>
      </c>
      <c r="E1484" s="1">
        <v>0</v>
      </c>
      <c r="F1484" s="1">
        <v>0</v>
      </c>
      <c r="G1484" s="2">
        <f t="shared" si="34"/>
        <v>7045.9348499999996</v>
      </c>
      <c r="H1484" s="2">
        <f t="shared" si="35"/>
        <v>3.0000000027939677E-2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495104.56</v>
      </c>
      <c r="D1485" s="1">
        <v>0</v>
      </c>
      <c r="E1485" s="1">
        <v>0</v>
      </c>
      <c r="F1485" s="1">
        <v>0</v>
      </c>
      <c r="G1485" s="2">
        <f t="shared" si="34"/>
        <v>2970.62736</v>
      </c>
      <c r="H1485" s="2">
        <f t="shared" si="35"/>
        <v>0.44000000000232831</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782.94</v>
      </c>
      <c r="D1486" s="1">
        <v>0</v>
      </c>
      <c r="E1486" s="1">
        <v>0</v>
      </c>
      <c r="F1486" s="1">
        <v>0</v>
      </c>
      <c r="G1486" s="2">
        <f t="shared" si="34"/>
        <v>5.4805800000000007</v>
      </c>
      <c r="H1486" s="2">
        <f t="shared" si="35"/>
        <v>5.999999999994543E-2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3465663.57</v>
      </c>
      <c r="D1487" s="1">
        <v>0</v>
      </c>
      <c r="E1487" s="1">
        <v>0</v>
      </c>
      <c r="F1487" s="1">
        <v>0</v>
      </c>
      <c r="G1487" s="2">
        <f t="shared" si="34"/>
        <v>27725.308559999998</v>
      </c>
      <c r="H1487" s="2">
        <f t="shared" si="35"/>
        <v>0.43000000016763806</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3190</v>
      </c>
      <c r="D1489" s="1">
        <v>0</v>
      </c>
      <c r="E1489" s="1">
        <v>0</v>
      </c>
      <c r="F1489" s="1">
        <v>0</v>
      </c>
      <c r="G1489" s="2">
        <f t="shared" si="34"/>
        <v>31.900000000000002</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5022094.71</v>
      </c>
      <c r="D1491" s="1">
        <v>0</v>
      </c>
      <c r="E1491" s="1">
        <v>0</v>
      </c>
      <c r="F1491" s="1">
        <v>0</v>
      </c>
      <c r="G1491" s="2">
        <f t="shared" si="34"/>
        <v>60265.13652</v>
      </c>
      <c r="H1491" s="2">
        <f t="shared" si="35"/>
        <v>0.2900000000372529</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102446.66</v>
      </c>
      <c r="D1492" s="1">
        <v>0</v>
      </c>
      <c r="E1492" s="1">
        <v>0</v>
      </c>
      <c r="F1492" s="1">
        <v>0</v>
      </c>
      <c r="G1492" s="2">
        <f t="shared" si="34"/>
        <v>1331.8065799999999</v>
      </c>
      <c r="H1492" s="2">
        <f t="shared" si="35"/>
        <v>0.33999999999650754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7452300.0500000007</v>
      </c>
      <c r="D1499" s="1">
        <v>0</v>
      </c>
      <c r="E1499" s="1">
        <v>0</v>
      </c>
      <c r="F1499" s="1">
        <v>0</v>
      </c>
      <c r="G1499" s="2">
        <f t="shared" si="34"/>
        <v>149046.00100000002</v>
      </c>
      <c r="H1499" s="2">
        <f t="shared" si="35"/>
        <v>5.000000074505806E-2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7383006.3800000008</v>
      </c>
      <c r="D1501" s="1">
        <v>0</v>
      </c>
      <c r="E1501" s="1">
        <v>0</v>
      </c>
      <c r="F1501" s="1">
        <v>0</v>
      </c>
      <c r="G1501" s="2">
        <f t="shared" si="34"/>
        <v>162426.14036000002</v>
      </c>
      <c r="H1501" s="2">
        <f t="shared" si="35"/>
        <v>0.38000000081956387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1396005.97</v>
      </c>
      <c r="D1502" s="1">
        <v>0</v>
      </c>
      <c r="E1502" s="1">
        <v>0</v>
      </c>
      <c r="F1502" s="1">
        <v>0</v>
      </c>
      <c r="G1502" s="2">
        <f t="shared" si="34"/>
        <v>32108.137309999998</v>
      </c>
      <c r="H1502" s="2">
        <f t="shared" si="35"/>
        <v>3.0000000027939677E-2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464297.58</v>
      </c>
      <c r="D1503" s="1">
        <v>0</v>
      </c>
      <c r="E1503" s="1">
        <v>0</v>
      </c>
      <c r="F1503" s="1">
        <v>0</v>
      </c>
      <c r="G1503" s="2">
        <f t="shared" si="34"/>
        <v>11143.14192</v>
      </c>
      <c r="H1503" s="2">
        <f t="shared" si="35"/>
        <v>0.41999999998370185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748.07</v>
      </c>
      <c r="D1504" s="1">
        <v>0</v>
      </c>
      <c r="E1504" s="1">
        <v>0</v>
      </c>
      <c r="F1504" s="1">
        <v>0</v>
      </c>
      <c r="G1504" s="2">
        <f t="shared" si="34"/>
        <v>18.701750000000001</v>
      </c>
      <c r="H1504" s="2">
        <f t="shared" si="35"/>
        <v>7.0000000000050022E-2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3570100.45</v>
      </c>
      <c r="D1505" s="1">
        <v>0</v>
      </c>
      <c r="E1505" s="1">
        <v>0</v>
      </c>
      <c r="F1505" s="1">
        <v>0</v>
      </c>
      <c r="G1505" s="2">
        <f t="shared" si="34"/>
        <v>92822.611699999994</v>
      </c>
      <c r="H1505" s="2">
        <f t="shared" si="35"/>
        <v>0.45000000018626451</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3190</v>
      </c>
      <c r="D1507" s="1">
        <v>0</v>
      </c>
      <c r="E1507" s="1">
        <v>0</v>
      </c>
      <c r="F1507" s="1">
        <v>0</v>
      </c>
      <c r="G1507" s="2">
        <f t="shared" si="34"/>
        <v>89.320000000000007</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1948664.31</v>
      </c>
      <c r="D1509" s="1">
        <v>0</v>
      </c>
      <c r="E1509" s="1">
        <v>0</v>
      </c>
      <c r="F1509" s="1">
        <v>0</v>
      </c>
      <c r="G1509" s="2">
        <f t="shared" si="34"/>
        <v>58459.929299999996</v>
      </c>
      <c r="H1509" s="2">
        <f t="shared" si="35"/>
        <v>0.31000000005587935</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69293.67</v>
      </c>
      <c r="D1510" s="1">
        <v>0</v>
      </c>
      <c r="E1510" s="1">
        <v>0</v>
      </c>
      <c r="F1510" s="1">
        <v>0</v>
      </c>
      <c r="G1510" s="2">
        <f t="shared" si="34"/>
        <v>2148.1037699999997</v>
      </c>
      <c r="H1510" s="2">
        <f t="shared" si="35"/>
        <v>0.33000000000174623</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4247450.4399999995</v>
      </c>
      <c r="D1517" s="1">
        <v>0</v>
      </c>
      <c r="E1517" s="1">
        <v>0</v>
      </c>
      <c r="F1517" s="1">
        <v>0</v>
      </c>
      <c r="G1517" s="2">
        <f t="shared" si="34"/>
        <v>161403.11671999996</v>
      </c>
      <c r="H1517" s="2">
        <f t="shared" si="35"/>
        <v>0.43999999947845936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1926.04</v>
      </c>
      <c r="D1518" s="1">
        <v>0</v>
      </c>
      <c r="E1518" s="1">
        <v>0</v>
      </c>
      <c r="F1518" s="1">
        <v>0</v>
      </c>
      <c r="G1518" s="2">
        <f t="shared" si="34"/>
        <v>75.115560000000002</v>
      </c>
      <c r="H1518" s="2">
        <f t="shared" si="35"/>
        <v>3.999999999996362E-2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1926.04</v>
      </c>
      <c r="D1524" s="1">
        <v>0</v>
      </c>
      <c r="E1524" s="1">
        <v>0</v>
      </c>
      <c r="F1524" s="1">
        <v>0</v>
      </c>
      <c r="G1524" s="2">
        <f t="shared" si="34"/>
        <v>86.67179999999999</v>
      </c>
      <c r="H1524" s="2">
        <f t="shared" si="35"/>
        <v>3.999999999996362E-2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1892.84</v>
      </c>
      <c r="D1530" s="1">
        <v>0</v>
      </c>
      <c r="E1530" s="1">
        <v>0</v>
      </c>
      <c r="F1530" s="1">
        <v>0</v>
      </c>
      <c r="G1530" s="2">
        <f t="shared" si="34"/>
        <v>96.534839999999988</v>
      </c>
      <c r="H1530" s="2">
        <f t="shared" si="35"/>
        <v>0.16000000000008185</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1892.84</v>
      </c>
      <c r="D1531" s="1">
        <v>0</v>
      </c>
      <c r="E1531" s="1">
        <v>0</v>
      </c>
      <c r="F1531" s="1">
        <v>0</v>
      </c>
      <c r="G1531" s="2">
        <f t="shared" si="34"/>
        <v>98.427679999999995</v>
      </c>
      <c r="H1531" s="2">
        <f t="shared" si="35"/>
        <v>0.16000000000008185</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33.200000000000003</v>
      </c>
      <c r="D1535" s="1">
        <v>0</v>
      </c>
      <c r="E1535" s="1">
        <v>0</v>
      </c>
      <c r="F1535" s="1">
        <v>0</v>
      </c>
      <c r="G1535" s="2">
        <f t="shared" si="34"/>
        <v>1.8592000000000002</v>
      </c>
      <c r="H1535" s="2">
        <f t="shared" si="35"/>
        <v>0.20000000000000284</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33.200000000000003</v>
      </c>
      <c r="D1536" s="1">
        <v>0</v>
      </c>
      <c r="E1536" s="1">
        <v>0</v>
      </c>
      <c r="F1536" s="1">
        <v>0</v>
      </c>
      <c r="G1536" s="2">
        <f t="shared" si="34"/>
        <v>1.8924000000000003</v>
      </c>
      <c r="H1536" s="2">
        <f t="shared" si="35"/>
        <v>0.20000000000000284</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4245524.4000000004</v>
      </c>
      <c r="D1576" s="1">
        <v>0</v>
      </c>
      <c r="E1576" s="1">
        <v>0</v>
      </c>
      <c r="F1576" s="1">
        <v>0</v>
      </c>
      <c r="G1576" s="2">
        <f t="shared" si="34"/>
        <v>411815.86680000008</v>
      </c>
      <c r="H1576" s="2">
        <f t="shared" si="35"/>
        <v>0.40000000037252903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4212338.4000000004</v>
      </c>
      <c r="D1578" s="1">
        <v>0</v>
      </c>
      <c r="E1578" s="1">
        <v>0</v>
      </c>
      <c r="F1578" s="1">
        <v>0</v>
      </c>
      <c r="G1578" s="2">
        <f t="shared" si="34"/>
        <v>417021.50160000008</v>
      </c>
      <c r="H1578" s="2">
        <f t="shared" si="35"/>
        <v>0.40000000037252903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33186</v>
      </c>
      <c r="D1579" s="1">
        <v>0</v>
      </c>
      <c r="E1579" s="1">
        <v>0</v>
      </c>
      <c r="F1579" s="1">
        <v>0</v>
      </c>
      <c r="G1579" s="2">
        <f t="shared" si="34"/>
        <v>3318.6000000000004</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49075</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6624698.6200000001</v>
      </c>
      <c r="I16" s="170">
        <f>'PR-RAS'!E6</f>
        <v>7680628.4500000002</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6445038.7000000011</v>
      </c>
      <c r="I17" s="170">
        <f>'PR-RAS'!E151</f>
        <v>7411273.1500000004</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6558251.2599999988</v>
      </c>
      <c r="I18" s="170">
        <f>'PR-RAS'!E645</f>
        <v>6726429.8999999994</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857052.54</v>
      </c>
      <c r="I20" s="173">
        <f>BILANCA!E7</f>
        <v>915931.12</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8321657.3100000005</v>
      </c>
      <c r="I21" s="175">
        <f>BILANCA!E68</f>
        <v>11563015.74</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1201281.0799999998</v>
      </c>
      <c r="I22" s="175">
        <f>BILANCA!E176</f>
        <v>4247450.4400000004</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7977428.7699999996</v>
      </c>
      <c r="I23" s="177">
        <f>BILANCA!E237</f>
        <v>8231496.4199999999</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6478026.9800000004</v>
      </c>
      <c r="I28" s="179">
        <f>'RAS-funkcijski'!E141</f>
        <v>7513719.8099999996</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39823.620000000003</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39823.620000000003</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1201281.08</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4247450.4399999995</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1926.04</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4245524.4000000004</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391" zoomScaleNormal="100" workbookViewId="0">
      <selection activeCell="J288" sqref="J288"/>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6624698.6200000001</v>
      </c>
      <c r="E6" s="51">
        <f>E7+E44+E50+E82+E106+E124+E133+E139</f>
        <v>7680628.4500000002</v>
      </c>
      <c r="F6" s="52">
        <f t="shared" ref="F6:F131" si="0">IF(D6&lt;&gt;0,IF(E6/D6&gt;=100,"&gt;&gt;100",E6/D6*100),"-")</f>
        <v>115.9392885709871</v>
      </c>
    </row>
    <row r="7" spans="1:25" ht="12.75" customHeight="1" x14ac:dyDescent="0.2">
      <c r="A7" s="53">
        <v>61</v>
      </c>
      <c r="B7" s="294" t="s">
        <v>60</v>
      </c>
      <c r="C7" s="50" t="s">
        <v>61</v>
      </c>
      <c r="D7" s="51">
        <f t="shared" ref="D7:E7" si="1">D8+D17+D23+D29+D37+D40</f>
        <v>254896.88</v>
      </c>
      <c r="E7" s="51">
        <f t="shared" si="1"/>
        <v>260194.39</v>
      </c>
      <c r="F7" s="52">
        <f t="shared" si="0"/>
        <v>102.07829534829929</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254896.88</v>
      </c>
      <c r="E29" s="51">
        <f t="shared" si="5"/>
        <v>260194.39</v>
      </c>
      <c r="F29" s="52">
        <f t="shared" si="0"/>
        <v>102.07829534829929</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254896.88</v>
      </c>
      <c r="E36" s="242">
        <v>260194.39</v>
      </c>
      <c r="F36" s="52">
        <f t="shared" si="0"/>
        <v>102.07829534829929</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51978.11</v>
      </c>
      <c r="E50" s="51">
        <f>E51+E54+E59+E62+E65+E68+E71+E74+E77</f>
        <v>993060.41</v>
      </c>
      <c r="F50" s="52">
        <f t="shared" si="0"/>
        <v>1910.5358197902926</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51978.11</v>
      </c>
      <c r="E54" s="51">
        <f t="shared" si="11"/>
        <v>993060.41</v>
      </c>
      <c r="F54" s="52">
        <f t="shared" si="0"/>
        <v>1910.5358197902926</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51978.11</v>
      </c>
      <c r="E57" s="242">
        <v>993060.41</v>
      </c>
      <c r="F57" s="52">
        <f t="shared" si="0"/>
        <v>1910.5358197902926</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64.760000000000005</v>
      </c>
      <c r="E82" s="51">
        <f t="shared" si="19"/>
        <v>365.51</v>
      </c>
      <c r="F82" s="52">
        <f t="shared" si="0"/>
        <v>564.40704138357</v>
      </c>
    </row>
    <row r="83" spans="1:6" ht="12.75" customHeight="1" x14ac:dyDescent="0.2">
      <c r="A83" s="53">
        <v>641</v>
      </c>
      <c r="B83" s="85" t="s">
        <v>212</v>
      </c>
      <c r="C83" s="50" t="s">
        <v>213</v>
      </c>
      <c r="D83" s="51">
        <f t="shared" ref="D83:E83" si="20">SUM(D84:D90)</f>
        <v>64.760000000000005</v>
      </c>
      <c r="E83" s="51">
        <f t="shared" si="20"/>
        <v>365.51</v>
      </c>
      <c r="F83" s="52">
        <f t="shared" si="0"/>
        <v>564.40704138357</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61.96</v>
      </c>
      <c r="E85" s="242">
        <v>365.51</v>
      </c>
      <c r="F85" s="52">
        <f t="shared" si="0"/>
        <v>589.91284699806329</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2.8</v>
      </c>
      <c r="E87" s="242"/>
      <c r="F87" s="52">
        <f t="shared" si="0"/>
        <v>0</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6255501.1699999999</v>
      </c>
      <c r="E106" s="51">
        <f t="shared" si="23"/>
        <v>6317737.04</v>
      </c>
      <c r="F106" s="52">
        <f t="shared" si="0"/>
        <v>100.99489822331853</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6255501.1699999999</v>
      </c>
      <c r="E112" s="51">
        <f t="shared" si="25"/>
        <v>6317737.04</v>
      </c>
      <c r="F112" s="52">
        <f t="shared" si="0"/>
        <v>100.99489822331853</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6255501.1699999999</v>
      </c>
      <c r="E117" s="242">
        <v>6317737.04</v>
      </c>
      <c r="F117" s="52">
        <f t="shared" si="0"/>
        <v>100.99489822331853</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25630.97</v>
      </c>
      <c r="E124" s="51">
        <f t="shared" si="27"/>
        <v>65568.740000000005</v>
      </c>
      <c r="F124" s="52">
        <f t="shared" si="0"/>
        <v>255.81841030596971</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25630.97</v>
      </c>
      <c r="E128" s="51">
        <f t="shared" si="29"/>
        <v>65568.740000000005</v>
      </c>
      <c r="F128" s="52">
        <f t="shared" si="0"/>
        <v>255.81841030596971</v>
      </c>
    </row>
    <row r="129" spans="1:6" ht="12.75" customHeight="1" x14ac:dyDescent="0.2">
      <c r="A129" s="53">
        <v>6631</v>
      </c>
      <c r="B129" s="86" t="s">
        <v>304</v>
      </c>
      <c r="C129" s="50" t="s">
        <v>305</v>
      </c>
      <c r="D129" s="242">
        <v>25630.97</v>
      </c>
      <c r="E129" s="242">
        <v>65568.740000000005</v>
      </c>
      <c r="F129" s="52">
        <f t="shared" si="0"/>
        <v>255.81841030596971</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c r="F135" s="52" t="str">
        <f t="shared" si="31"/>
        <v>-</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36626.730000000003</v>
      </c>
      <c r="E139" s="51">
        <f t="shared" si="33"/>
        <v>43702.36</v>
      </c>
      <c r="F139" s="52">
        <f t="shared" si="31"/>
        <v>119.31821377447562</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36626.730000000003</v>
      </c>
      <c r="E150" s="242">
        <v>43702.36</v>
      </c>
      <c r="F150" s="52">
        <f t="shared" si="31"/>
        <v>119.31821377447562</v>
      </c>
    </row>
    <row r="151" spans="1:6" ht="12.75" customHeight="1" x14ac:dyDescent="0.2">
      <c r="A151" s="53">
        <v>3</v>
      </c>
      <c r="B151" s="85" t="s">
        <v>348</v>
      </c>
      <c r="C151" s="50" t="s">
        <v>56</v>
      </c>
      <c r="D151" s="51">
        <f t="shared" ref="D151:E151" si="35">D152+D163+D196+D215+D224+D252+D263</f>
        <v>6445038.7000000011</v>
      </c>
      <c r="E151" s="51">
        <f t="shared" si="35"/>
        <v>7411273.1500000004</v>
      </c>
      <c r="F151" s="52">
        <f t="shared" si="31"/>
        <v>114.99191075454674</v>
      </c>
    </row>
    <row r="152" spans="1:6" ht="12.75" customHeight="1" x14ac:dyDescent="0.2">
      <c r="A152" s="53">
        <v>31</v>
      </c>
      <c r="B152" s="85" t="s">
        <v>349</v>
      </c>
      <c r="C152" s="50" t="s">
        <v>350</v>
      </c>
      <c r="D152" s="51">
        <f t="shared" ref="D152:E152" si="36">D153+D158+D159</f>
        <v>1256638.4800000002</v>
      </c>
      <c r="E152" s="51">
        <f t="shared" si="36"/>
        <v>1411436.1500000001</v>
      </c>
      <c r="F152" s="52">
        <f t="shared" si="31"/>
        <v>112.31839327409423</v>
      </c>
    </row>
    <row r="153" spans="1:6" ht="12.75" customHeight="1" x14ac:dyDescent="0.2">
      <c r="A153" s="53">
        <v>311</v>
      </c>
      <c r="B153" s="85" t="s">
        <v>351</v>
      </c>
      <c r="C153" s="50" t="s">
        <v>352</v>
      </c>
      <c r="D153" s="51">
        <f t="shared" ref="D153:E153" si="37">SUM(D154:D157)</f>
        <v>1060327.9600000002</v>
      </c>
      <c r="E153" s="51">
        <f t="shared" si="37"/>
        <v>1172083.33</v>
      </c>
      <c r="F153" s="52">
        <f t="shared" si="31"/>
        <v>110.53969849102157</v>
      </c>
    </row>
    <row r="154" spans="1:6" ht="12.75" customHeight="1" x14ac:dyDescent="0.2">
      <c r="A154" s="53">
        <v>3111</v>
      </c>
      <c r="B154" s="85" t="s">
        <v>353</v>
      </c>
      <c r="C154" s="50" t="s">
        <v>354</v>
      </c>
      <c r="D154" s="242">
        <v>1059838.0900000001</v>
      </c>
      <c r="E154" s="242">
        <v>1165386.8</v>
      </c>
      <c r="F154" s="52">
        <f t="shared" si="31"/>
        <v>109.9589466538233</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489.87</v>
      </c>
      <c r="E156" s="242">
        <v>6696.53</v>
      </c>
      <c r="F156" s="52">
        <f t="shared" si="31"/>
        <v>1367.001449364117</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21227.48</v>
      </c>
      <c r="E158" s="242">
        <v>45959.12</v>
      </c>
      <c r="F158" s="52">
        <f t="shared" si="31"/>
        <v>216.50765894020395</v>
      </c>
    </row>
    <row r="159" spans="1:6" ht="12.75" customHeight="1" x14ac:dyDescent="0.2">
      <c r="A159" s="53">
        <v>313</v>
      </c>
      <c r="B159" s="85" t="s">
        <v>363</v>
      </c>
      <c r="C159" s="50" t="s">
        <v>364</v>
      </c>
      <c r="D159" s="51">
        <f t="shared" ref="D159:E159" si="38">SUM(D160:D162)</f>
        <v>175083.04</v>
      </c>
      <c r="E159" s="51">
        <f t="shared" si="38"/>
        <v>193393.7</v>
      </c>
      <c r="F159" s="52">
        <f t="shared" si="31"/>
        <v>110.45827168639522</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175083.04</v>
      </c>
      <c r="E161" s="242">
        <v>193393.7</v>
      </c>
      <c r="F161" s="52">
        <f t="shared" si="31"/>
        <v>110.45827168639522</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453220.27999999997</v>
      </c>
      <c r="E163" s="51">
        <f t="shared" si="39"/>
        <v>588892.28</v>
      </c>
      <c r="F163" s="52">
        <f t="shared" si="31"/>
        <v>129.93511234757634</v>
      </c>
    </row>
    <row r="164" spans="1:6" ht="12.75" customHeight="1" x14ac:dyDescent="0.2">
      <c r="A164" s="53">
        <v>321</v>
      </c>
      <c r="B164" s="85" t="s">
        <v>372</v>
      </c>
      <c r="C164" s="50" t="s">
        <v>373</v>
      </c>
      <c r="D164" s="51">
        <f t="shared" ref="D164:E164" si="40">SUM(D165:D168)</f>
        <v>45221.8</v>
      </c>
      <c r="E164" s="51">
        <f t="shared" si="40"/>
        <v>51204.12</v>
      </c>
      <c r="F164" s="52">
        <f t="shared" si="31"/>
        <v>113.22884095723744</v>
      </c>
    </row>
    <row r="165" spans="1:6" ht="12.75" customHeight="1" x14ac:dyDescent="0.2">
      <c r="A165" s="53">
        <v>3211</v>
      </c>
      <c r="B165" s="85" t="s">
        <v>374</v>
      </c>
      <c r="C165" s="50" t="s">
        <v>375</v>
      </c>
      <c r="D165" s="242">
        <v>27133.47</v>
      </c>
      <c r="E165" s="242">
        <v>32219.17</v>
      </c>
      <c r="F165" s="52">
        <f t="shared" si="31"/>
        <v>118.74327168622368</v>
      </c>
    </row>
    <row r="166" spans="1:6" ht="12.75" customHeight="1" x14ac:dyDescent="0.2">
      <c r="A166" s="53">
        <v>3212</v>
      </c>
      <c r="B166" s="85" t="s">
        <v>376</v>
      </c>
      <c r="C166" s="50" t="s">
        <v>377</v>
      </c>
      <c r="D166" s="242">
        <v>13679.47</v>
      </c>
      <c r="E166" s="242">
        <v>13315.94</v>
      </c>
      <c r="F166" s="52">
        <f t="shared" si="31"/>
        <v>97.34251400090794</v>
      </c>
    </row>
    <row r="167" spans="1:6" ht="12.75" customHeight="1" x14ac:dyDescent="0.2">
      <c r="A167" s="53">
        <v>3213</v>
      </c>
      <c r="B167" s="85" t="s">
        <v>378</v>
      </c>
      <c r="C167" s="50" t="s">
        <v>379</v>
      </c>
      <c r="D167" s="242">
        <v>4250.92</v>
      </c>
      <c r="E167" s="242">
        <v>5669.01</v>
      </c>
      <c r="F167" s="52">
        <f t="shared" si="31"/>
        <v>133.3596021567096</v>
      </c>
    </row>
    <row r="168" spans="1:6" ht="12.75" customHeight="1" x14ac:dyDescent="0.2">
      <c r="A168" s="53">
        <v>3214</v>
      </c>
      <c r="B168" s="85" t="s">
        <v>380</v>
      </c>
      <c r="C168" s="50" t="s">
        <v>381</v>
      </c>
      <c r="D168" s="242">
        <v>157.94</v>
      </c>
      <c r="E168" s="242"/>
      <c r="F168" s="52">
        <f t="shared" si="31"/>
        <v>0</v>
      </c>
    </row>
    <row r="169" spans="1:6" ht="12.75" customHeight="1" x14ac:dyDescent="0.2">
      <c r="A169" s="53">
        <v>322</v>
      </c>
      <c r="B169" s="85" t="s">
        <v>382</v>
      </c>
      <c r="C169" s="50" t="s">
        <v>383</v>
      </c>
      <c r="D169" s="51">
        <f t="shared" ref="D169:E169" si="41">SUM(D170:D176)</f>
        <v>35293.85</v>
      </c>
      <c r="E169" s="51">
        <f t="shared" si="41"/>
        <v>32918.22</v>
      </c>
      <c r="F169" s="52">
        <f t="shared" si="31"/>
        <v>93.268997289896134</v>
      </c>
    </row>
    <row r="170" spans="1:6" ht="12.75" customHeight="1" x14ac:dyDescent="0.2">
      <c r="A170" s="53">
        <v>3221</v>
      </c>
      <c r="B170" s="85" t="s">
        <v>384</v>
      </c>
      <c r="C170" s="50" t="s">
        <v>385</v>
      </c>
      <c r="D170" s="242">
        <v>26896.79</v>
      </c>
      <c r="E170" s="242">
        <v>28220.86</v>
      </c>
      <c r="F170" s="52">
        <f t="shared" si="31"/>
        <v>104.92278074818593</v>
      </c>
    </row>
    <row r="171" spans="1:6" ht="12.75" customHeight="1" x14ac:dyDescent="0.2">
      <c r="A171" s="53">
        <v>3222</v>
      </c>
      <c r="B171" s="85" t="s">
        <v>386</v>
      </c>
      <c r="C171" s="50" t="s">
        <v>387</v>
      </c>
      <c r="D171" s="242">
        <v>0</v>
      </c>
      <c r="E171" s="242"/>
      <c r="F171" s="52" t="str">
        <f t="shared" si="31"/>
        <v>-</v>
      </c>
    </row>
    <row r="172" spans="1:6" ht="12.75" customHeight="1" x14ac:dyDescent="0.2">
      <c r="A172" s="53">
        <v>3223</v>
      </c>
      <c r="B172" s="85" t="s">
        <v>388</v>
      </c>
      <c r="C172" s="50" t="s">
        <v>389</v>
      </c>
      <c r="D172" s="242">
        <v>8397.06</v>
      </c>
      <c r="E172" s="242">
        <v>4697.3599999999997</v>
      </c>
      <c r="F172" s="52">
        <f t="shared" si="31"/>
        <v>55.940531567000832</v>
      </c>
    </row>
    <row r="173" spans="1:6" ht="12.75" customHeight="1" x14ac:dyDescent="0.2">
      <c r="A173" s="53">
        <v>3224</v>
      </c>
      <c r="B173" s="85" t="s">
        <v>390</v>
      </c>
      <c r="C173" s="50" t="s">
        <v>391</v>
      </c>
      <c r="D173" s="242">
        <v>0</v>
      </c>
      <c r="E173" s="242"/>
      <c r="F173" s="52" t="str">
        <f t="shared" si="31"/>
        <v>-</v>
      </c>
    </row>
    <row r="174" spans="1:6" ht="12.75" customHeight="1" x14ac:dyDescent="0.2">
      <c r="A174" s="53">
        <v>3225</v>
      </c>
      <c r="B174" s="85" t="s">
        <v>392</v>
      </c>
      <c r="C174" s="50" t="s">
        <v>393</v>
      </c>
      <c r="D174" s="242">
        <v>0</v>
      </c>
      <c r="E174" s="242"/>
      <c r="F174" s="52" t="str">
        <f t="shared" si="31"/>
        <v>-</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c r="F176" s="52" t="str">
        <f t="shared" si="31"/>
        <v>-</v>
      </c>
    </row>
    <row r="177" spans="1:6" ht="12.75" customHeight="1" x14ac:dyDescent="0.2">
      <c r="A177" s="53">
        <v>323</v>
      </c>
      <c r="B177" s="85" t="s">
        <v>398</v>
      </c>
      <c r="C177" s="50" t="s">
        <v>399</v>
      </c>
      <c r="D177" s="51">
        <f t="shared" ref="D177:E177" si="42">SUM(D178:D186)</f>
        <v>351310.68</v>
      </c>
      <c r="E177" s="51">
        <f t="shared" si="42"/>
        <v>369130.14</v>
      </c>
      <c r="F177" s="52">
        <f t="shared" si="31"/>
        <v>105.07227961301946</v>
      </c>
    </row>
    <row r="178" spans="1:6" ht="12.75" customHeight="1" x14ac:dyDescent="0.2">
      <c r="A178" s="53">
        <v>3231</v>
      </c>
      <c r="B178" s="85" t="s">
        <v>400</v>
      </c>
      <c r="C178" s="50" t="s">
        <v>401</v>
      </c>
      <c r="D178" s="242">
        <v>26076.05</v>
      </c>
      <c r="E178" s="242">
        <v>30353.439999999999</v>
      </c>
      <c r="F178" s="52">
        <f t="shared" si="31"/>
        <v>116.40351970486327</v>
      </c>
    </row>
    <row r="179" spans="1:6" ht="12.75" customHeight="1" x14ac:dyDescent="0.2">
      <c r="A179" s="53">
        <v>3232</v>
      </c>
      <c r="B179" s="85" t="s">
        <v>402</v>
      </c>
      <c r="C179" s="50" t="s">
        <v>403</v>
      </c>
      <c r="D179" s="242">
        <v>19196.36</v>
      </c>
      <c r="E179" s="242">
        <v>15352.72</v>
      </c>
      <c r="F179" s="52">
        <f t="shared" si="31"/>
        <v>79.977245686161325</v>
      </c>
    </row>
    <row r="180" spans="1:6" ht="12.75" customHeight="1" x14ac:dyDescent="0.2">
      <c r="A180" s="53">
        <v>3233</v>
      </c>
      <c r="B180" s="85" t="s">
        <v>404</v>
      </c>
      <c r="C180" s="50" t="s">
        <v>405</v>
      </c>
      <c r="D180" s="242">
        <v>14944.16</v>
      </c>
      <c r="E180" s="242">
        <v>23193.67</v>
      </c>
      <c r="F180" s="52">
        <f t="shared" si="31"/>
        <v>155.20223284547274</v>
      </c>
    </row>
    <row r="181" spans="1:6" ht="12.75" customHeight="1" x14ac:dyDescent="0.2">
      <c r="A181" s="53">
        <v>3234</v>
      </c>
      <c r="B181" s="85" t="s">
        <v>406</v>
      </c>
      <c r="C181" s="50" t="s">
        <v>407</v>
      </c>
      <c r="D181" s="242">
        <v>7866.1</v>
      </c>
      <c r="E181" s="242">
        <v>7621.16</v>
      </c>
      <c r="F181" s="52">
        <f t="shared" si="31"/>
        <v>96.886131628125753</v>
      </c>
    </row>
    <row r="182" spans="1:6" ht="12.75" customHeight="1" x14ac:dyDescent="0.2">
      <c r="A182" s="53">
        <v>3235</v>
      </c>
      <c r="B182" s="85" t="s">
        <v>408</v>
      </c>
      <c r="C182" s="50" t="s">
        <v>409</v>
      </c>
      <c r="D182" s="242">
        <v>22333.14</v>
      </c>
      <c r="E182" s="242">
        <v>28040.14</v>
      </c>
      <c r="F182" s="52">
        <f t="shared" si="31"/>
        <v>125.55395255660422</v>
      </c>
    </row>
    <row r="183" spans="1:6" ht="12.75" customHeight="1" x14ac:dyDescent="0.2">
      <c r="A183" s="53">
        <v>3236</v>
      </c>
      <c r="B183" s="85" t="s">
        <v>410</v>
      </c>
      <c r="C183" s="50" t="s">
        <v>411</v>
      </c>
      <c r="D183" s="242">
        <v>3520.33</v>
      </c>
      <c r="E183" s="242">
        <v>4878.93</v>
      </c>
      <c r="F183" s="52">
        <f t="shared" si="31"/>
        <v>138.59297281788926</v>
      </c>
    </row>
    <row r="184" spans="1:6" ht="12.75" customHeight="1" x14ac:dyDescent="0.2">
      <c r="A184" s="53">
        <v>3237</v>
      </c>
      <c r="B184" s="85" t="s">
        <v>412</v>
      </c>
      <c r="C184" s="50" t="s">
        <v>413</v>
      </c>
      <c r="D184" s="242">
        <v>75834.23</v>
      </c>
      <c r="E184" s="242">
        <v>104922.32</v>
      </c>
      <c r="F184" s="52">
        <f t="shared" si="31"/>
        <v>138.35746733368296</v>
      </c>
    </row>
    <row r="185" spans="1:6" ht="12.75" customHeight="1" x14ac:dyDescent="0.2">
      <c r="A185" s="53">
        <v>3238</v>
      </c>
      <c r="B185" s="85" t="s">
        <v>414</v>
      </c>
      <c r="C185" s="50" t="s">
        <v>415</v>
      </c>
      <c r="D185" s="242">
        <v>56998.91</v>
      </c>
      <c r="E185" s="242">
        <v>67910.75</v>
      </c>
      <c r="F185" s="52">
        <f t="shared" si="31"/>
        <v>119.14394503333483</v>
      </c>
    </row>
    <row r="186" spans="1:6" ht="12.75" customHeight="1" x14ac:dyDescent="0.2">
      <c r="A186" s="53">
        <v>3239</v>
      </c>
      <c r="B186" s="85" t="s">
        <v>416</v>
      </c>
      <c r="C186" s="50" t="s">
        <v>417</v>
      </c>
      <c r="D186" s="242">
        <v>124541.4</v>
      </c>
      <c r="E186" s="242">
        <v>86857.01</v>
      </c>
      <c r="F186" s="52">
        <f t="shared" si="31"/>
        <v>69.741475525407608</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21393.95</v>
      </c>
      <c r="E188" s="51">
        <f t="shared" si="43"/>
        <v>135639.80000000002</v>
      </c>
      <c r="F188" s="52">
        <f t="shared" si="31"/>
        <v>634.01008228961939</v>
      </c>
    </row>
    <row r="189" spans="1:6" ht="12.75" customHeight="1" x14ac:dyDescent="0.2">
      <c r="A189" s="53">
        <v>3291</v>
      </c>
      <c r="B189" s="232" t="s">
        <v>422</v>
      </c>
      <c r="C189" s="50" t="s">
        <v>423</v>
      </c>
      <c r="D189" s="242">
        <v>0</v>
      </c>
      <c r="E189" s="242">
        <v>52896.67</v>
      </c>
      <c r="F189" s="52" t="str">
        <f t="shared" si="31"/>
        <v>-</v>
      </c>
    </row>
    <row r="190" spans="1:6" ht="12.75" customHeight="1" x14ac:dyDescent="0.2">
      <c r="A190" s="53">
        <v>3292</v>
      </c>
      <c r="B190" s="85" t="s">
        <v>424</v>
      </c>
      <c r="C190" s="50" t="s">
        <v>425</v>
      </c>
      <c r="D190" s="242">
        <v>0</v>
      </c>
      <c r="E190" s="242"/>
      <c r="F190" s="52" t="str">
        <f t="shared" si="31"/>
        <v>-</v>
      </c>
    </row>
    <row r="191" spans="1:6" ht="12.75" customHeight="1" x14ac:dyDescent="0.2">
      <c r="A191" s="53">
        <v>3293</v>
      </c>
      <c r="B191" s="85" t="s">
        <v>426</v>
      </c>
      <c r="C191" s="50" t="s">
        <v>427</v>
      </c>
      <c r="D191" s="242">
        <v>5359.39</v>
      </c>
      <c r="E191" s="242">
        <v>5248.69</v>
      </c>
      <c r="F191" s="52">
        <f t="shared" si="31"/>
        <v>97.934466422484633</v>
      </c>
    </row>
    <row r="192" spans="1:6" ht="12.75" customHeight="1" x14ac:dyDescent="0.2">
      <c r="A192" s="53">
        <v>3294</v>
      </c>
      <c r="B192" s="85" t="s">
        <v>428</v>
      </c>
      <c r="C192" s="50" t="s">
        <v>429</v>
      </c>
      <c r="D192" s="242">
        <v>10035.219999999999</v>
      </c>
      <c r="E192" s="242">
        <v>13213.3</v>
      </c>
      <c r="F192" s="52">
        <f t="shared" si="31"/>
        <v>131.66926086323966</v>
      </c>
    </row>
    <row r="193" spans="1:6" ht="12.75" customHeight="1" x14ac:dyDescent="0.2">
      <c r="A193" s="53">
        <v>3295</v>
      </c>
      <c r="B193" s="85" t="s">
        <v>430</v>
      </c>
      <c r="C193" s="50" t="s">
        <v>431</v>
      </c>
      <c r="D193" s="242">
        <v>5999.34</v>
      </c>
      <c r="E193" s="242">
        <v>7650.02</v>
      </c>
      <c r="F193" s="52">
        <f t="shared" si="31"/>
        <v>127.51435991292377</v>
      </c>
    </row>
    <row r="194" spans="1:6" ht="12.75" customHeight="1" x14ac:dyDescent="0.2">
      <c r="A194" s="53" t="s">
        <v>432</v>
      </c>
      <c r="B194" s="85" t="s">
        <v>433</v>
      </c>
      <c r="C194" s="50" t="s">
        <v>432</v>
      </c>
      <c r="D194" s="242">
        <v>0</v>
      </c>
      <c r="E194" s="242">
        <v>56631.12</v>
      </c>
      <c r="F194" s="52" t="str">
        <f t="shared" si="31"/>
        <v>-</v>
      </c>
    </row>
    <row r="195" spans="1:6" ht="12.75" customHeight="1" x14ac:dyDescent="0.2">
      <c r="A195" s="53">
        <v>3299</v>
      </c>
      <c r="B195" s="85" t="s">
        <v>434</v>
      </c>
      <c r="C195" s="50" t="s">
        <v>435</v>
      </c>
      <c r="D195" s="242">
        <v>0</v>
      </c>
      <c r="E195" s="242"/>
      <c r="F195" s="52" t="str">
        <f t="shared" si="31"/>
        <v>-</v>
      </c>
    </row>
    <row r="196" spans="1:6" ht="12.75" customHeight="1" x14ac:dyDescent="0.2">
      <c r="A196" s="53">
        <v>34</v>
      </c>
      <c r="B196" s="232" t="s">
        <v>436</v>
      </c>
      <c r="C196" s="50" t="s">
        <v>437</v>
      </c>
      <c r="D196" s="51">
        <f t="shared" ref="D196:E196" si="44">D197+D202+D210</f>
        <v>4080.44</v>
      </c>
      <c r="E196" s="51">
        <f t="shared" si="44"/>
        <v>2268.33</v>
      </c>
      <c r="F196" s="52">
        <f t="shared" si="31"/>
        <v>55.590328493985943</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4080.44</v>
      </c>
      <c r="E210" s="51">
        <f t="shared" si="47"/>
        <v>2268.33</v>
      </c>
      <c r="F210" s="52">
        <f t="shared" si="31"/>
        <v>55.590328493985943</v>
      </c>
    </row>
    <row r="211" spans="1:6" ht="12.75" customHeight="1" x14ac:dyDescent="0.2">
      <c r="A211" s="53">
        <v>3431</v>
      </c>
      <c r="B211" s="232" t="s">
        <v>466</v>
      </c>
      <c r="C211" s="50" t="s">
        <v>467</v>
      </c>
      <c r="D211" s="242">
        <v>3955.98</v>
      </c>
      <c r="E211" s="242">
        <v>2265.7399999999998</v>
      </c>
      <c r="F211" s="52">
        <f t="shared" si="31"/>
        <v>57.273798148625623</v>
      </c>
    </row>
    <row r="212" spans="1:6" ht="12.75" customHeight="1" x14ac:dyDescent="0.2">
      <c r="A212" s="53">
        <v>3432</v>
      </c>
      <c r="B212" s="85" t="s">
        <v>468</v>
      </c>
      <c r="C212" s="50" t="s">
        <v>469</v>
      </c>
      <c r="D212" s="242">
        <v>109.48</v>
      </c>
      <c r="E212" s="242">
        <v>2.59</v>
      </c>
      <c r="F212" s="52">
        <f t="shared" si="31"/>
        <v>2.3657289002557542</v>
      </c>
    </row>
    <row r="213" spans="1:6" ht="12.75" customHeight="1" x14ac:dyDescent="0.2">
      <c r="A213" s="53">
        <v>3433</v>
      </c>
      <c r="B213" s="85" t="s">
        <v>470</v>
      </c>
      <c r="C213" s="50" t="s">
        <v>471</v>
      </c>
      <c r="D213" s="242">
        <v>14.98</v>
      </c>
      <c r="E213" s="242"/>
      <c r="F213" s="52">
        <f t="shared" si="31"/>
        <v>0</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3997103.74</v>
      </c>
      <c r="E215" s="51">
        <f t="shared" si="48"/>
        <v>3547910.7499999995</v>
      </c>
      <c r="F215" s="52">
        <f t="shared" si="31"/>
        <v>88.762038235214774</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3997103.74</v>
      </c>
      <c r="E219" s="51">
        <f t="shared" si="50"/>
        <v>3474919.8299999996</v>
      </c>
      <c r="F219" s="52">
        <f t="shared" si="31"/>
        <v>86.935943023585367</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3997103.74</v>
      </c>
      <c r="E221" s="242">
        <v>3427462.8</v>
      </c>
      <c r="F221" s="52">
        <f t="shared" si="31"/>
        <v>85.748657601766411</v>
      </c>
    </row>
    <row r="222" spans="1:6" ht="12.75" customHeight="1" x14ac:dyDescent="0.2">
      <c r="A222" s="53">
        <v>3523</v>
      </c>
      <c r="B222" s="85" t="s">
        <v>488</v>
      </c>
      <c r="C222" s="50" t="s">
        <v>489</v>
      </c>
      <c r="D222" s="242">
        <v>0</v>
      </c>
      <c r="E222" s="242">
        <v>47457.03</v>
      </c>
      <c r="F222" s="52" t="str">
        <f t="shared" si="31"/>
        <v>-</v>
      </c>
    </row>
    <row r="223" spans="1:6" ht="24" x14ac:dyDescent="0.2">
      <c r="A223" s="53" t="s">
        <v>490</v>
      </c>
      <c r="B223" s="85" t="s">
        <v>491</v>
      </c>
      <c r="C223" s="50" t="s">
        <v>490</v>
      </c>
      <c r="D223" s="242">
        <v>0</v>
      </c>
      <c r="E223" s="242">
        <v>72990.92</v>
      </c>
      <c r="F223" s="52" t="str">
        <f t="shared" si="31"/>
        <v>-</v>
      </c>
    </row>
    <row r="224" spans="1:6" ht="24" x14ac:dyDescent="0.2">
      <c r="A224" s="53">
        <v>36</v>
      </c>
      <c r="B224" s="85" t="s">
        <v>492</v>
      </c>
      <c r="C224" s="50" t="s">
        <v>493</v>
      </c>
      <c r="D224" s="51">
        <f t="shared" ref="D224:E224" si="51">D225+D228+D231+D236+D240+D244+D247</f>
        <v>76945.36</v>
      </c>
      <c r="E224" s="51">
        <f t="shared" si="51"/>
        <v>469107.5</v>
      </c>
      <c r="F224" s="52">
        <f t="shared" ref="F224:F235" si="52">IF(D224&lt;&gt;0,IF(E224/D224&gt;=100,"&gt;&gt;100",E224/D224*100),"-")</f>
        <v>609.66314278079926</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20804.93</v>
      </c>
      <c r="E236" s="51">
        <f t="shared" si="56"/>
        <v>26065.9</v>
      </c>
      <c r="F236" s="52">
        <f t="shared" ref="F236:F239" si="57">IF(D236&lt;&gt;0,IF(E236/D236&gt;=100,"&gt;&gt;100",E236/D236*100),"-")</f>
        <v>125.28713146355214</v>
      </c>
    </row>
    <row r="237" spans="1:6" ht="12.75" customHeight="1" x14ac:dyDescent="0.2">
      <c r="A237" s="53" t="s">
        <v>518</v>
      </c>
      <c r="B237" s="85" t="s">
        <v>519</v>
      </c>
      <c r="C237" s="50" t="s">
        <v>518</v>
      </c>
      <c r="D237" s="242">
        <v>20804.93</v>
      </c>
      <c r="E237" s="242">
        <v>26065.9</v>
      </c>
      <c r="F237" s="52">
        <f t="shared" si="57"/>
        <v>125.28713146355214</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56140.43</v>
      </c>
      <c r="E247" s="51">
        <f t="shared" si="62"/>
        <v>443041.6</v>
      </c>
      <c r="F247" s="52">
        <f t="shared" si="61"/>
        <v>789.16673776812888</v>
      </c>
    </row>
    <row r="248" spans="1:6" ht="12.75" customHeight="1" x14ac:dyDescent="0.2">
      <c r="A248" s="53" t="s">
        <v>540</v>
      </c>
      <c r="B248" s="85" t="s">
        <v>202</v>
      </c>
      <c r="C248" s="50" t="s">
        <v>540</v>
      </c>
      <c r="D248" s="242">
        <v>56140.43</v>
      </c>
      <c r="E248" s="242">
        <v>52748.94</v>
      </c>
      <c r="F248" s="52">
        <f t="shared" si="61"/>
        <v>93.958916951651432</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v>390292.66</v>
      </c>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7778.88</v>
      </c>
      <c r="E252" s="51">
        <f t="shared" si="63"/>
        <v>3190</v>
      </c>
      <c r="F252" s="52">
        <f t="shared" ref="F252:F258" si="64">IF(D252&lt;&gt;0,IF(E252/D252&gt;=100,"&gt;&gt;100",E252/D252*100),"-")</f>
        <v>41.008474227652307</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7778.88</v>
      </c>
      <c r="E259" s="51">
        <f t="shared" si="66"/>
        <v>3190</v>
      </c>
      <c r="F259" s="52">
        <f t="shared" ref="F259:F262" si="67">IF(D259&lt;&gt;0,IF(E259/D259&gt;=100,"&gt;&gt;100",E259/D259*100),"-")</f>
        <v>41.008474227652307</v>
      </c>
    </row>
    <row r="260" spans="1:6" ht="12.75" customHeight="1" x14ac:dyDescent="0.2">
      <c r="A260" s="53">
        <v>3721</v>
      </c>
      <c r="B260" s="85" t="s">
        <v>560</v>
      </c>
      <c r="C260" s="50" t="s">
        <v>561</v>
      </c>
      <c r="D260" s="242">
        <v>7778.88</v>
      </c>
      <c r="E260" s="242">
        <v>3190</v>
      </c>
      <c r="F260" s="52">
        <f t="shared" si="67"/>
        <v>41.008474227652307</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649271.52</v>
      </c>
      <c r="E263" s="51">
        <f t="shared" si="68"/>
        <v>1388468.1400000001</v>
      </c>
      <c r="F263" s="52">
        <f t="shared" ref="F263:F267" si="69">IF(D263&lt;&gt;0,IF(E263/D263&gt;=100,"&gt;&gt;100",E263/D263*100),"-")</f>
        <v>213.85015316858502</v>
      </c>
    </row>
    <row r="264" spans="1:6" ht="12.75" customHeight="1" x14ac:dyDescent="0.2">
      <c r="A264" s="53">
        <v>381</v>
      </c>
      <c r="B264" s="85" t="s">
        <v>568</v>
      </c>
      <c r="C264" s="50" t="s">
        <v>569</v>
      </c>
      <c r="D264" s="51">
        <f t="shared" ref="D264:E264" si="70">SUM(D265:D267)</f>
        <v>649271.52</v>
      </c>
      <c r="E264" s="51">
        <f t="shared" si="70"/>
        <v>1388468.1400000001</v>
      </c>
      <c r="F264" s="52">
        <f t="shared" si="69"/>
        <v>213.85015316858502</v>
      </c>
    </row>
    <row r="265" spans="1:6" ht="12.75" customHeight="1" x14ac:dyDescent="0.2">
      <c r="A265" s="53">
        <v>3811</v>
      </c>
      <c r="B265" s="85" t="s">
        <v>570</v>
      </c>
      <c r="C265" s="50" t="s">
        <v>571</v>
      </c>
      <c r="D265" s="242">
        <v>649271.52</v>
      </c>
      <c r="E265" s="242">
        <v>934864.77</v>
      </c>
      <c r="F265" s="52">
        <f t="shared" si="69"/>
        <v>143.98672068659349</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v>453603.37</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6445038.7000000011</v>
      </c>
      <c r="E289" s="51">
        <f t="shared" si="79"/>
        <v>7411273.1500000004</v>
      </c>
      <c r="F289" s="52">
        <f t="shared" si="76"/>
        <v>114.99191075454674</v>
      </c>
    </row>
    <row r="290" spans="1:6" ht="12.75" customHeight="1" x14ac:dyDescent="0.2">
      <c r="A290" s="53" t="s">
        <v>609</v>
      </c>
      <c r="B290" s="85" t="s">
        <v>620</v>
      </c>
      <c r="C290" s="50" t="s">
        <v>621</v>
      </c>
      <c r="D290" s="51">
        <f>IF(D6&gt;=D289,D6-D289,0)</f>
        <v>179659.91999999899</v>
      </c>
      <c r="E290" s="51">
        <f>IF(E6&gt;=E289,E6-E289,0)</f>
        <v>269355.29999999981</v>
      </c>
      <c r="F290" s="52">
        <f t="shared" si="76"/>
        <v>149.92509180678769</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6436258.4900000002</v>
      </c>
      <c r="E292" s="242">
        <v>6591239.54</v>
      </c>
      <c r="F292" s="52">
        <f t="shared" si="76"/>
        <v>102.40793700627148</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526155.92000000004</v>
      </c>
      <c r="E294" s="242">
        <v>553165.91</v>
      </c>
      <c r="F294" s="52">
        <f t="shared" si="76"/>
        <v>105.13345739795155</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1270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1270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1270</v>
      </c>
      <c r="F317" s="52" t="str">
        <f t="shared" si="81"/>
        <v>-</v>
      </c>
    </row>
    <row r="318" spans="1:6" ht="12.75" customHeight="1" x14ac:dyDescent="0.2">
      <c r="A318" s="53">
        <v>7221</v>
      </c>
      <c r="B318" s="85" t="s">
        <v>675</v>
      </c>
      <c r="C318" s="50" t="s">
        <v>676</v>
      </c>
      <c r="D318" s="242">
        <v>0</v>
      </c>
      <c r="E318" s="242">
        <v>110</v>
      </c>
      <c r="F318" s="52" t="str">
        <f t="shared" si="81"/>
        <v>-</v>
      </c>
    </row>
    <row r="319" spans="1:6" ht="12.75" customHeight="1" x14ac:dyDescent="0.2">
      <c r="A319" s="53">
        <v>7222</v>
      </c>
      <c r="B319" s="85" t="s">
        <v>677</v>
      </c>
      <c r="C319" s="50" t="s">
        <v>678</v>
      </c>
      <c r="D319" s="242">
        <v>0</v>
      </c>
      <c r="E319" s="242">
        <v>1160</v>
      </c>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32988.28</v>
      </c>
      <c r="E350" s="51">
        <f t="shared" si="95"/>
        <v>102446.66</v>
      </c>
      <c r="F350" s="52">
        <f t="shared" si="81"/>
        <v>310.55471822113793</v>
      </c>
    </row>
    <row r="351" spans="1:6" ht="12.75" customHeight="1" x14ac:dyDescent="0.2">
      <c r="A351" s="53">
        <v>41</v>
      </c>
      <c r="B351" s="85" t="s">
        <v>741</v>
      </c>
      <c r="C351" s="50" t="s">
        <v>742</v>
      </c>
      <c r="D351" s="51">
        <f t="shared" ref="D351:E351" si="96">D352+D356</f>
        <v>0</v>
      </c>
      <c r="E351" s="51">
        <f t="shared" si="96"/>
        <v>1062.5</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1062.5</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v>1062.5</v>
      </c>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32988.28</v>
      </c>
      <c r="E363" s="51">
        <f t="shared" si="99"/>
        <v>101384.16</v>
      </c>
      <c r="F363" s="52">
        <f t="shared" si="81"/>
        <v>307.33387736493086</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9873.19</v>
      </c>
      <c r="E369" s="51">
        <f t="shared" si="101"/>
        <v>38469.409999999996</v>
      </c>
      <c r="F369" s="52">
        <f t="shared" si="81"/>
        <v>389.63506222406329</v>
      </c>
    </row>
    <row r="370" spans="1:6" ht="12.75" customHeight="1" x14ac:dyDescent="0.2">
      <c r="A370" s="53">
        <v>4221</v>
      </c>
      <c r="B370" s="85" t="s">
        <v>675</v>
      </c>
      <c r="C370" s="50" t="s">
        <v>767</v>
      </c>
      <c r="D370" s="242">
        <v>8897.2800000000007</v>
      </c>
      <c r="E370" s="242">
        <v>33099.74</v>
      </c>
      <c r="F370" s="52">
        <f t="shared" si="81"/>
        <v>372.02088728240534</v>
      </c>
    </row>
    <row r="371" spans="1:6" ht="12.75" customHeight="1" x14ac:dyDescent="0.2">
      <c r="A371" s="53">
        <v>4222</v>
      </c>
      <c r="B371" s="85" t="s">
        <v>768</v>
      </c>
      <c r="C371" s="50" t="s">
        <v>769</v>
      </c>
      <c r="D371" s="242">
        <v>975.91</v>
      </c>
      <c r="E371" s="242">
        <v>5369.67</v>
      </c>
      <c r="F371" s="52">
        <f t="shared" si="81"/>
        <v>550.22184422743908</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23115.09</v>
      </c>
      <c r="E391" s="51">
        <f t="shared" si="105"/>
        <v>62914.75</v>
      </c>
      <c r="F391" s="52">
        <f t="shared" si="81"/>
        <v>272.18042412986495</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23115.09</v>
      </c>
      <c r="E393" s="242">
        <v>62914.75</v>
      </c>
      <c r="F393" s="52">
        <f t="shared" si="81"/>
        <v>272.18042412986495</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32988.28</v>
      </c>
      <c r="E408" s="51">
        <f t="shared" si="111"/>
        <v>101176.66</v>
      </c>
      <c r="F408" s="52">
        <f t="shared" si="81"/>
        <v>306.70486609183627</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24678.87</v>
      </c>
      <c r="E410" s="242">
        <v>32988.28</v>
      </c>
      <c r="F410" s="52">
        <f t="shared" si="81"/>
        <v>133.67013967819435</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6624698.6200000001</v>
      </c>
      <c r="E412" s="51">
        <f>E6+E298</f>
        <v>7681898.4500000002</v>
      </c>
      <c r="F412" s="52">
        <f t="shared" si="81"/>
        <v>115.95845925440756</v>
      </c>
    </row>
    <row r="413" spans="1:6" ht="12.75" customHeight="1" x14ac:dyDescent="0.2">
      <c r="A413" s="53" t="s">
        <v>609</v>
      </c>
      <c r="B413" s="85" t="s">
        <v>832</v>
      </c>
      <c r="C413" s="50" t="s">
        <v>833</v>
      </c>
      <c r="D413" s="51">
        <f t="shared" ref="D413:E413" si="112">D289+D350</f>
        <v>6478026.9800000014</v>
      </c>
      <c r="E413" s="51">
        <f t="shared" si="112"/>
        <v>7513719.8100000005</v>
      </c>
      <c r="F413" s="52">
        <f t="shared" si="81"/>
        <v>115.98778197740694</v>
      </c>
    </row>
    <row r="414" spans="1:6" ht="12.75" customHeight="1" x14ac:dyDescent="0.2">
      <c r="A414" s="53" t="s">
        <v>609</v>
      </c>
      <c r="B414" s="85" t="s">
        <v>834</v>
      </c>
      <c r="C414" s="50" t="s">
        <v>835</v>
      </c>
      <c r="D414" s="51">
        <f t="shared" ref="D414:E414" si="113">IF(D412&gt;=D413,D412-D413,0)</f>
        <v>146671.63999999873</v>
      </c>
      <c r="E414" s="51">
        <f t="shared" si="113"/>
        <v>168178.63999999966</v>
      </c>
      <c r="F414" s="52">
        <f t="shared" si="81"/>
        <v>114.66336641493959</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6411579.6200000001</v>
      </c>
      <c r="E416" s="51">
        <f t="shared" si="115"/>
        <v>6558251.2599999998</v>
      </c>
      <c r="F416" s="52">
        <f t="shared" si="81"/>
        <v>102.28760537485144</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526155.92000000004</v>
      </c>
      <c r="E418" s="62">
        <f t="shared" si="117"/>
        <v>553165.91</v>
      </c>
      <c r="F418" s="57">
        <f t="shared" si="81"/>
        <v>105.13345739795155</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6624698.6200000001</v>
      </c>
      <c r="E639" s="51">
        <f t="shared" si="180"/>
        <v>7681898.4500000002</v>
      </c>
      <c r="F639" s="52">
        <f t="shared" si="119"/>
        <v>115.95845925440756</v>
      </c>
    </row>
    <row r="640" spans="1:6" ht="12.75" customHeight="1" x14ac:dyDescent="0.2">
      <c r="A640" s="53" t="s">
        <v>609</v>
      </c>
      <c r="B640" s="85" t="s">
        <v>1278</v>
      </c>
      <c r="C640" s="50" t="s">
        <v>1279</v>
      </c>
      <c r="D640" s="51">
        <f t="shared" ref="D640:E640" si="181">D413+D528</f>
        <v>6478026.9800000014</v>
      </c>
      <c r="E640" s="51">
        <f t="shared" si="181"/>
        <v>7513719.8100000005</v>
      </c>
      <c r="F640" s="52">
        <f t="shared" si="119"/>
        <v>115.98778197740694</v>
      </c>
    </row>
    <row r="641" spans="1:6" ht="12.75" customHeight="1" x14ac:dyDescent="0.2">
      <c r="A641" s="53" t="s">
        <v>609</v>
      </c>
      <c r="B641" s="85" t="s">
        <v>1280</v>
      </c>
      <c r="C641" s="50" t="s">
        <v>1281</v>
      </c>
      <c r="D641" s="51">
        <f t="shared" ref="D641:E641" si="182">IF(D639&gt;=D640,D639-D640,0)</f>
        <v>146671.63999999873</v>
      </c>
      <c r="E641" s="51">
        <f t="shared" si="182"/>
        <v>168178.63999999966</v>
      </c>
      <c r="F641" s="52">
        <f t="shared" si="119"/>
        <v>114.66336641493959</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6411579.6200000001</v>
      </c>
      <c r="E643" s="51">
        <f t="shared" si="184"/>
        <v>6558251.2599999998</v>
      </c>
      <c r="F643" s="52">
        <f t="shared" si="119"/>
        <v>102.28760537485144</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6558251.2599999988</v>
      </c>
      <c r="E645" s="51">
        <f t="shared" si="186"/>
        <v>6726429.8999999994</v>
      </c>
      <c r="F645" s="52">
        <f t="shared" si="119"/>
        <v>102.56438238384908</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15562.73</v>
      </c>
      <c r="E647" s="243">
        <v>3110401.15</v>
      </c>
      <c r="F647" s="57" t="str">
        <f t="shared" si="119"/>
        <v>&gt;&gt;100</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7529360.0300000003</v>
      </c>
      <c r="E649" s="242">
        <v>7778648.9699999997</v>
      </c>
      <c r="F649" s="52">
        <f t="shared" ref="F649:F724" si="188">IF(D649&lt;&gt;0,IF(E649/D649&gt;=100,"&gt;&gt;100",E649/D649*100),"-")</f>
        <v>103.31089148356212</v>
      </c>
    </row>
    <row r="650" spans="1:6" ht="12.75" customHeight="1" x14ac:dyDescent="0.2">
      <c r="A650" s="53" t="s">
        <v>1297</v>
      </c>
      <c r="B650" s="85" t="s">
        <v>1298</v>
      </c>
      <c r="C650" s="50" t="s">
        <v>1297</v>
      </c>
      <c r="D650" s="242">
        <v>12392789.119999999</v>
      </c>
      <c r="E650" s="242">
        <v>15506722.09</v>
      </c>
      <c r="F650" s="52">
        <f t="shared" si="188"/>
        <v>125.12697456438282</v>
      </c>
    </row>
    <row r="651" spans="1:6" ht="12.75" customHeight="1" x14ac:dyDescent="0.2">
      <c r="A651" s="53" t="s">
        <v>1299</v>
      </c>
      <c r="B651" s="85" t="s">
        <v>1300</v>
      </c>
      <c r="C651" s="50" t="s">
        <v>1299</v>
      </c>
      <c r="D651" s="242">
        <v>12143500.18</v>
      </c>
      <c r="E651" s="242">
        <v>15387298.939999999</v>
      </c>
      <c r="F651" s="52">
        <f t="shared" si="188"/>
        <v>126.71222227461605</v>
      </c>
    </row>
    <row r="652" spans="1:6" ht="24" x14ac:dyDescent="0.2">
      <c r="A652" s="53">
        <v>11</v>
      </c>
      <c r="B652" s="85" t="s">
        <v>1301</v>
      </c>
      <c r="C652" s="50" t="s">
        <v>1302</v>
      </c>
      <c r="D652" s="51">
        <f t="shared" ref="D652:E652" si="189">+D649+D650-D651</f>
        <v>7778648.9699999988</v>
      </c>
      <c r="E652" s="51">
        <f t="shared" si="189"/>
        <v>7898072.1199999992</v>
      </c>
      <c r="F652" s="52">
        <f t="shared" si="188"/>
        <v>101.53526853391355</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34</v>
      </c>
      <c r="E654" s="262">
        <v>34</v>
      </c>
      <c r="F654" s="52">
        <f t="shared" si="188"/>
        <v>100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34</v>
      </c>
      <c r="E656" s="262">
        <v>34</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1324.31</v>
      </c>
      <c r="E717" s="242">
        <v>491.46</v>
      </c>
      <c r="F717" s="52">
        <f t="shared" si="188"/>
        <v>37.110646298827312</v>
      </c>
    </row>
    <row r="718" spans="1:6" ht="12.75" customHeight="1" x14ac:dyDescent="0.2">
      <c r="A718" s="53">
        <v>32121</v>
      </c>
      <c r="B718" s="85" t="s">
        <v>1416</v>
      </c>
      <c r="C718" s="50" t="s">
        <v>1417</v>
      </c>
      <c r="D718" s="242">
        <v>13679.47</v>
      </c>
      <c r="E718" s="242">
        <v>13315.94</v>
      </c>
      <c r="F718" s="52">
        <f t="shared" si="188"/>
        <v>97.34251400090794</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3161.98</v>
      </c>
      <c r="E720" s="242">
        <v>4878.93</v>
      </c>
      <c r="F720" s="52">
        <f t="shared" si="188"/>
        <v>154.2998374436271</v>
      </c>
    </row>
    <row r="721" spans="1:6" ht="12.75" customHeight="1" x14ac:dyDescent="0.2">
      <c r="A721" s="53" t="s">
        <v>1422</v>
      </c>
      <c r="B721" s="85" t="s">
        <v>1423</v>
      </c>
      <c r="C721" s="50" t="s">
        <v>1422</v>
      </c>
      <c r="D721" s="242">
        <v>25632.94</v>
      </c>
      <c r="E721" s="242">
        <v>18324.95</v>
      </c>
      <c r="F721" s="52">
        <f t="shared" si="188"/>
        <v>71.489848608860328</v>
      </c>
    </row>
    <row r="722" spans="1:6" ht="12.75" customHeight="1" x14ac:dyDescent="0.2">
      <c r="A722" s="53" t="s">
        <v>1424</v>
      </c>
      <c r="B722" s="85" t="s">
        <v>1425</v>
      </c>
      <c r="C722" s="50" t="s">
        <v>1424</v>
      </c>
      <c r="D722" s="242">
        <v>5109.84</v>
      </c>
      <c r="E722" s="242">
        <v>22609.43</v>
      </c>
      <c r="F722" s="52">
        <f t="shared" si="188"/>
        <v>442.4684530239694</v>
      </c>
    </row>
    <row r="723" spans="1:6" ht="12.75" customHeight="1" x14ac:dyDescent="0.2">
      <c r="A723" s="53" t="s">
        <v>1426</v>
      </c>
      <c r="B723" s="85" t="s">
        <v>1427</v>
      </c>
      <c r="C723" s="50" t="s">
        <v>1426</v>
      </c>
      <c r="D723" s="242">
        <v>5854.64</v>
      </c>
      <c r="E723" s="242">
        <v>10009.25</v>
      </c>
      <c r="F723" s="52">
        <f t="shared" si="188"/>
        <v>170.96268942240684</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v>47457.03</v>
      </c>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7778.88</v>
      </c>
      <c r="E819" s="242">
        <v>3190</v>
      </c>
      <c r="F819" s="52">
        <f t="shared" si="190"/>
        <v>41.008474227652307</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183555.64</v>
      </c>
      <c r="E829" s="242">
        <v>192560</v>
      </c>
      <c r="F829" s="52">
        <f t="shared" si="190"/>
        <v>104.90552074564421</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5" workbookViewId="0">
      <selection activeCell="D250" sqref="D250"/>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9178709.8500000015</v>
      </c>
      <c r="E6" s="229">
        <f t="shared" si="0"/>
        <v>12478946.859999999</v>
      </c>
      <c r="F6" s="230">
        <f t="shared" ref="F6:F260" si="1">IF(D6&gt;0,IF(E6/D6&gt;=100,"&gt;&gt;100",E6/D6*100),"-")</f>
        <v>135.95534736289761</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857052.54</v>
      </c>
      <c r="E7" s="104">
        <f t="shared" si="2"/>
        <v>915931.12</v>
      </c>
      <c r="F7" s="93">
        <f t="shared" si="1"/>
        <v>106.86989154713898</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1032.99</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2786.42</v>
      </c>
      <c r="E10" s="247">
        <v>1062.5</v>
      </c>
      <c r="F10" s="93">
        <f t="shared" si="1"/>
        <v>38.13136569504956</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2786.42</v>
      </c>
      <c r="E11" s="247">
        <v>29.51</v>
      </c>
      <c r="F11" s="93">
        <f t="shared" si="1"/>
        <v>1.0590650368573296</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857052.54</v>
      </c>
      <c r="E12" s="104">
        <f t="shared" si="3"/>
        <v>882637.13</v>
      </c>
      <c r="F12" s="93">
        <f t="shared" si="1"/>
        <v>102.9851833821063</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782067.28</v>
      </c>
      <c r="E13" s="104">
        <f t="shared" si="4"/>
        <v>770246.10000000009</v>
      </c>
      <c r="F13" s="93">
        <f t="shared" si="1"/>
        <v>98.488470199136842</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945694.04</v>
      </c>
      <c r="E15" s="247">
        <v>945694.04</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163626.76</v>
      </c>
      <c r="E18" s="247">
        <v>175447.94</v>
      </c>
      <c r="F18" s="93">
        <f t="shared" si="1"/>
        <v>107.22447844105693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44356.980000000098</v>
      </c>
      <c r="E19" s="104">
        <f t="shared" si="5"/>
        <v>56887.76999999996</v>
      </c>
      <c r="F19" s="93">
        <f t="shared" si="1"/>
        <v>128.24987183527787</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292127.96000000002</v>
      </c>
      <c r="E20" s="247">
        <v>316516.98</v>
      </c>
      <c r="F20" s="93">
        <f t="shared" si="1"/>
        <v>108.34874552918521</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25007</v>
      </c>
      <c r="E21" s="247">
        <v>26108.05</v>
      </c>
      <c r="F21" s="93">
        <f t="shared" si="1"/>
        <v>104.40296716919262</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8997.34</v>
      </c>
      <c r="E22" s="247">
        <v>8997.34</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29094.78</v>
      </c>
      <c r="E26" s="247">
        <v>25261.47</v>
      </c>
      <c r="F26" s="93">
        <f t="shared" si="1"/>
        <v>86.824750006702246</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310870.09999999998</v>
      </c>
      <c r="E28" s="247">
        <v>319996.07</v>
      </c>
      <c r="F28" s="93">
        <f t="shared" si="1"/>
        <v>102.93562166319632</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7513.19</v>
      </c>
      <c r="E35" s="104">
        <f t="shared" si="7"/>
        <v>7513.19</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7513.19</v>
      </c>
      <c r="E37" s="247">
        <v>7513.19</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23115.089999999997</v>
      </c>
      <c r="E45" s="104">
        <f t="shared" si="9"/>
        <v>47990.069999999992</v>
      </c>
      <c r="F45" s="93">
        <f t="shared" si="1"/>
        <v>207.61359787048201</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120340.86</v>
      </c>
      <c r="E47" s="247">
        <v>150994.60999999999</v>
      </c>
      <c r="F47" s="93">
        <f t="shared" si="1"/>
        <v>125.47243720877512</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97225.77</v>
      </c>
      <c r="E50" s="247">
        <v>103004.54</v>
      </c>
      <c r="F50" s="93">
        <f t="shared" si="1"/>
        <v>105.94366082161137</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0</v>
      </c>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0</v>
      </c>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32261</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32261</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8321657.3100000005</v>
      </c>
      <c r="E68" s="104">
        <f t="shared" si="13"/>
        <v>11563015.74</v>
      </c>
      <c r="F68" s="93">
        <f t="shared" si="1"/>
        <v>138.95087612061258</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7778648.9699999997</v>
      </c>
      <c r="E69" s="104">
        <f t="shared" si="14"/>
        <v>7898072.1200000001</v>
      </c>
      <c r="F69" s="93">
        <f t="shared" si="1"/>
        <v>101.53526853391355</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7778469.71</v>
      </c>
      <c r="E70" s="104">
        <f t="shared" si="15"/>
        <v>7897929.1399999997</v>
      </c>
      <c r="F70" s="93">
        <f t="shared" si="1"/>
        <v>101.53577033084571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7778469.71</v>
      </c>
      <c r="E72" s="247">
        <v>7897929.1399999997</v>
      </c>
      <c r="F72" s="93">
        <f t="shared" si="1"/>
        <v>101.53577033084571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179.26</v>
      </c>
      <c r="E75" s="247">
        <v>142.97999999999999</v>
      </c>
      <c r="F75" s="93">
        <f t="shared" si="1"/>
        <v>79.761240656030338</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1290.1300000000001</v>
      </c>
      <c r="E78" s="104">
        <f>E79+SUM(E82:E84)-E85+E86</f>
        <v>1376.56</v>
      </c>
      <c r="F78" s="93">
        <f t="shared" si="1"/>
        <v>106.69932487423746</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709.8</v>
      </c>
      <c r="E82" s="247">
        <v>709.8</v>
      </c>
      <c r="F82" s="93">
        <f t="shared" si="1"/>
        <v>100</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169.11</v>
      </c>
      <c r="E83" s="247">
        <v>101.72</v>
      </c>
      <c r="F83" s="93">
        <f t="shared" si="1"/>
        <v>60.1501980959139</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411.22</v>
      </c>
      <c r="E86" s="247">
        <v>565.04</v>
      </c>
      <c r="F86" s="93">
        <f t="shared" si="1"/>
        <v>137.40576820193567</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1175</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526155.48</v>
      </c>
      <c r="E146" s="104">
        <f t="shared" si="26"/>
        <v>553165.90999999992</v>
      </c>
      <c r="F146" s="93">
        <f t="shared" si="1"/>
        <v>105.1335453163008</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481031.6</v>
      </c>
      <c r="E159" s="247">
        <v>557613.57999999996</v>
      </c>
      <c r="F159" s="93">
        <f t="shared" si="1"/>
        <v>115.92036365178504</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192889.26</v>
      </c>
      <c r="E162" s="247">
        <v>282.44</v>
      </c>
      <c r="F162" s="93">
        <f t="shared" si="1"/>
        <v>0.14642598556290795</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147765.38</v>
      </c>
      <c r="E163" s="247">
        <v>4730.1099999999997</v>
      </c>
      <c r="F163" s="93">
        <f t="shared" si="1"/>
        <v>3.2010948708012661</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15562.73</v>
      </c>
      <c r="E170" s="104">
        <f t="shared" si="29"/>
        <v>3110401.15</v>
      </c>
      <c r="F170" s="93" t="str">
        <f t="shared" si="1"/>
        <v>&gt;&gt;100</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15562.73</v>
      </c>
      <c r="E171" s="247">
        <v>3110401.15</v>
      </c>
      <c r="F171" s="93" t="str">
        <f t="shared" si="1"/>
        <v>&gt;&gt;100</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9178709.8499999996</v>
      </c>
      <c r="E175" s="104">
        <f t="shared" si="30"/>
        <v>12478946.859999999</v>
      </c>
      <c r="F175" s="93">
        <f t="shared" si="1"/>
        <v>135.95534736289764</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1201281.0799999998</v>
      </c>
      <c r="E176" s="104">
        <f t="shared" si="31"/>
        <v>4247450.4400000004</v>
      </c>
      <c r="F176" s="93">
        <f t="shared" si="1"/>
        <v>353.57673659523556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1201248.0699999998</v>
      </c>
      <c r="E177" s="104">
        <f t="shared" si="32"/>
        <v>4214264.4400000004</v>
      </c>
      <c r="F177" s="93">
        <f t="shared" si="1"/>
        <v>350.82382608947717</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109876.18</v>
      </c>
      <c r="E178" s="247">
        <v>123057.18</v>
      </c>
      <c r="F178" s="93">
        <f t="shared" si="1"/>
        <v>111.99623066619171</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28232.639999999999</v>
      </c>
      <c r="E179" s="247">
        <v>59039.62</v>
      </c>
      <c r="F179" s="93">
        <f t="shared" si="1"/>
        <v>209.11831128792775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34.840000000000003</v>
      </c>
      <c r="E180" s="104">
        <f t="shared" si="33"/>
        <v>69.709999999999994</v>
      </c>
      <c r="F180" s="93">
        <f t="shared" si="1"/>
        <v>200.0861079219288</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34.840000000000003</v>
      </c>
      <c r="E183" s="247">
        <v>69.709999999999994</v>
      </c>
      <c r="F183" s="93">
        <f t="shared" si="1"/>
        <v>200.0861079219288</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799420.82</v>
      </c>
      <c r="E184" s="247">
        <v>694983.94</v>
      </c>
      <c r="F184" s="93">
        <f t="shared" si="1"/>
        <v>86.935931941327212</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263683.59000000003</v>
      </c>
      <c r="E188" s="247">
        <v>3337113.99</v>
      </c>
      <c r="F188" s="93">
        <f t="shared" si="1"/>
        <v>1265.5751501259522</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33.01</v>
      </c>
      <c r="E189" s="247">
        <v>33186</v>
      </c>
      <c r="F189" s="93" t="str">
        <f t="shared" si="1"/>
        <v>&gt;&gt;100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7977428.7699999996</v>
      </c>
      <c r="E237" s="104">
        <f t="shared" si="41"/>
        <v>8231496.4199999999</v>
      </c>
      <c r="F237" s="93">
        <f t="shared" si="1"/>
        <v>103.18483132002945</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893022.03</v>
      </c>
      <c r="E238" s="104">
        <f t="shared" si="42"/>
        <v>951900.61</v>
      </c>
      <c r="F238" s="93">
        <f t="shared" si="1"/>
        <v>106.59318337309102</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893022.03</v>
      </c>
      <c r="E239" s="104">
        <f t="shared" si="43"/>
        <v>951900.61</v>
      </c>
      <c r="F239" s="93">
        <f t="shared" si="1"/>
        <v>106.59318337309102</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893022.03</v>
      </c>
      <c r="E241" s="247">
        <v>951900.61</v>
      </c>
      <c r="F241" s="93">
        <f t="shared" si="1"/>
        <v>106.59318337309102</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6558251.2599999998</v>
      </c>
      <c r="E245" s="104">
        <f t="shared" si="45"/>
        <v>6726429.8999999994</v>
      </c>
      <c r="F245" s="93">
        <f t="shared" si="1"/>
        <v>102.56438238384906</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6591239.54</v>
      </c>
      <c r="E246" s="104">
        <f t="shared" si="46"/>
        <v>6827606.5599999996</v>
      </c>
      <c r="F246" s="93">
        <f t="shared" si="1"/>
        <v>103.58607843889709</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6591239.54</v>
      </c>
      <c r="E247" s="247">
        <v>6827606.5599999996</v>
      </c>
      <c r="F247" s="93">
        <f t="shared" si="1"/>
        <v>103.58607843889709</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32988.28</v>
      </c>
      <c r="E250" s="104">
        <f t="shared" si="47"/>
        <v>101176.66</v>
      </c>
      <c r="F250" s="93">
        <f t="shared" si="1"/>
        <v>306.70486609183627</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32988.28</v>
      </c>
      <c r="E252" s="247">
        <v>101176.66</v>
      </c>
      <c r="F252" s="93">
        <f t="shared" si="1"/>
        <v>306.70486609183627</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526155.48</v>
      </c>
      <c r="E255" s="247">
        <v>553165.91</v>
      </c>
      <c r="F255" s="93">
        <f t="shared" si="1"/>
        <v>105.13354531630081</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4538463.54</v>
      </c>
      <c r="E259" s="104">
        <f t="shared" si="49"/>
        <v>6562134.2999999998</v>
      </c>
      <c r="F259" s="93">
        <f t="shared" si="1"/>
        <v>144.58933606416059</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4538463.54</v>
      </c>
      <c r="E260" s="248">
        <v>6562134.2999999998</v>
      </c>
      <c r="F260" s="97">
        <f t="shared" si="1"/>
        <v>144.58933606416059</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673920.86</v>
      </c>
      <c r="E265" s="247">
        <v>557896.02</v>
      </c>
      <c r="F265" s="93">
        <f t="shared" si="50"/>
        <v>82.783610526612875</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0</v>
      </c>
      <c r="E268" s="247">
        <v>565.04</v>
      </c>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411.22</v>
      </c>
      <c r="E269" s="247">
        <v>0</v>
      </c>
      <c r="F269" s="93">
        <f t="shared" si="50"/>
        <v>0</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v>1926.04</v>
      </c>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1201248.07</v>
      </c>
      <c r="E288" s="247">
        <v>4212338.4000000004</v>
      </c>
      <c r="F288" s="93">
        <f t="shared" si="50"/>
        <v>350.66348951553368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33.01</v>
      </c>
      <c r="E290" s="247">
        <v>33186</v>
      </c>
      <c r="F290" s="93" t="str">
        <f t="shared" si="50"/>
        <v>&gt;&gt;100</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13272.28</v>
      </c>
      <c r="E297" s="247">
        <v>6500</v>
      </c>
      <c r="F297" s="93">
        <f t="shared" si="50"/>
        <v>48.974253104967644</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250411.31</v>
      </c>
      <c r="E298" s="247">
        <v>3330613.99</v>
      </c>
      <c r="F298" s="93">
        <f t="shared" si="50"/>
        <v>1330.0573324743202</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abSelected="1" topLeftCell="A82" workbookViewId="0">
      <selection activeCell="D110" sqref="D11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6478026.9800000004</v>
      </c>
      <c r="E107" s="81">
        <f t="shared" si="21"/>
        <v>7513719.8099999996</v>
      </c>
      <c r="F107" s="63">
        <f t="shared" si="1"/>
        <v>115.98778197740694</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6478026.9800000004</v>
      </c>
      <c r="E109" s="249">
        <v>7513719.8099999996</v>
      </c>
      <c r="F109" s="63">
        <f t="shared" si="1"/>
        <v>115.98778197740694</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6478026.9800000004</v>
      </c>
      <c r="E141" s="106">
        <f t="shared" si="28"/>
        <v>7513719.8099999996</v>
      </c>
      <c r="F141" s="82">
        <f t="shared" si="1"/>
        <v>115.98778197740694</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B36" sqref="B3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39823.620000000003</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39823.620000000003</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39823.620000000003</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v>39823.620000000003</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45" workbookViewId="0">
      <selection activeCell="D104" sqref="D10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1201281.08</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10498469.41</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10396022.75</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1409186.97</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495104.56</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782.94</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3465663.57</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3190</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5022094.71</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102446.66</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7452300.0500000007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7383006.3800000008</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1396005.97</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464297.58</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748.07</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3570100.45</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3190</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1948664.31</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69293.67</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4247450.4399999995</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1926.04</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1926.04</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1892.84</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1892.84</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33.200000000000003</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33.200000000000003</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4245524.4000000004</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4212338.4000000004</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33186</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98"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3</v>
      </c>
      <c r="G3" s="124">
        <f>IF(RefStr!C12&lt;&gt;"",INT(VALUE(MID(RefStr!C12,1,4))),0)</f>
        <v>2023</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49075</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3222</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Provjera</v>
      </c>
      <c r="C222" s="118" t="s">
        <v>3227</v>
      </c>
      <c r="D222" s="123"/>
      <c r="E222" s="71">
        <f t="shared" si="19"/>
        <v>0</v>
      </c>
      <c r="F222" s="71">
        <f t="shared" si="20"/>
        <v>1</v>
      </c>
      <c r="G222" s="71"/>
      <c r="H222" s="71"/>
      <c r="I222" s="71"/>
      <c r="J222" s="71"/>
      <c r="K222" s="71"/>
      <c r="L222" s="71">
        <f>IF(AND('PR-RAS'!D189&gt;0,'PR-RAS'!D725=0),1,0)</f>
        <v>0</v>
      </c>
      <c r="M222" s="71">
        <f>IF(AND('PR-RAS'!E189&gt;0,'PR-RAS'!E725=0),1,0)</f>
        <v>1</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sJstMZrz5XfAlpkIVmw8LWLE0MaUwZWu49WY1C8v+K565hk/UuQ5LSzp32RS9zNFxETCj3m90S/OYKQHskZzA==" saltValue="w5xS84mLQJPdp/uDxLPkl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Petra Pazman</cp:lastModifiedBy>
  <cp:lastPrinted>2024-01-23T13:34:02Z</cp:lastPrinted>
  <dcterms:created xsi:type="dcterms:W3CDTF">2022-04-01T05:14:30Z</dcterms:created>
  <dcterms:modified xsi:type="dcterms:W3CDTF">2024-01-23T13:35:10Z</dcterms:modified>
</cp:coreProperties>
</file>